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  <sheet name="Sheet3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<sst xmlns="http://schemas.openxmlformats.org/spreadsheetml/2006/main" count="32" uniqueCount="25">
  <si>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 xml:space="preserve"> 残疾人“两项补贴”发放情况表（2025年4月）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</si>
  <si>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</si>
  <si>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</si>
  <si>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</si>
  <si>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</si>
  <si>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</si>
  <si>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</si>
  <si>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</si>
  <si>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</si>
  <si>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</si>
  <si>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 xml:space="preserve"> 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</si>
  <si>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</si>
  <si>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</si>
  <si>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</si>
  <si>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</si>
  <si>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</si>
  <si>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</si>
  <si>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</si>
  <si>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</si>
  <si>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</si>
  <si>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</si>
  <si>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</si>
  <si>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</si>
  <si>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 xml:space="preserve">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</si>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</sst>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6"/>
      <name val="黑体"/>
      <family val="3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04;&#34917;&#21457;&#25918;&#24773;&#20917;&#34920;\2025&#24180;\4&#26376;\&#27531;&#30142;&#20154;&#8220;&#20004;&#39033;&#34917;&#36148;&#8221;&#21457;&#25918;&#24773;&#20917;&#34920;&#65288;2025&#24180;4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东"/>
      <sheetName val="涵西"/>
      <sheetName val="白塘"/>
      <sheetName val="三江口"/>
      <sheetName val="国欢"/>
      <sheetName val="江口"/>
      <sheetName val="梧塘"/>
      <sheetName val="萩芦"/>
      <sheetName val="白沙"/>
      <sheetName val="新县"/>
      <sheetName val="庄边"/>
      <sheetName val="大洋"/>
      <sheetName val="赤港"/>
      <sheetName val="商城"/>
      <sheetName val="减员名单"/>
      <sheetName val="发放情况表"/>
      <sheetName val="汇总表"/>
    </sheetNames>
    <sheetDataSet>
      <sheetData sheetId="0">
        <row r="543">
          <cell r="J543">
            <v>50964</v>
          </cell>
          <cell r="K543">
            <v>63929</v>
          </cell>
        </row>
        <row r="544">
          <cell r="J544">
            <v>407</v>
          </cell>
          <cell r="K544">
            <v>510</v>
          </cell>
        </row>
      </sheetData>
      <sheetData sheetId="1">
        <row r="274">
          <cell r="J274">
            <v>25420</v>
          </cell>
          <cell r="K274">
            <v>29863</v>
          </cell>
        </row>
        <row r="275">
          <cell r="J275">
            <v>203</v>
          </cell>
          <cell r="K275">
            <v>246</v>
          </cell>
        </row>
      </sheetData>
      <sheetData sheetId="2">
        <row r="669">
          <cell r="J669">
            <v>74400</v>
          </cell>
          <cell r="K669">
            <v>78550</v>
          </cell>
        </row>
        <row r="670">
          <cell r="J670">
            <v>597</v>
          </cell>
          <cell r="K670">
            <v>617</v>
          </cell>
        </row>
      </sheetData>
      <sheetData sheetId="3">
        <row r="1036">
          <cell r="J1036">
            <v>119288</v>
          </cell>
          <cell r="K1036">
            <v>120515</v>
          </cell>
        </row>
        <row r="1037">
          <cell r="J1037">
            <v>954</v>
          </cell>
          <cell r="K1037">
            <v>949</v>
          </cell>
        </row>
      </sheetData>
      <sheetData sheetId="4">
        <row r="631">
          <cell r="J631">
            <v>70432</v>
          </cell>
          <cell r="K631">
            <v>75487</v>
          </cell>
        </row>
        <row r="632">
          <cell r="J632">
            <v>565</v>
          </cell>
          <cell r="K632">
            <v>589</v>
          </cell>
        </row>
      </sheetData>
      <sheetData sheetId="5">
        <row r="912">
          <cell r="J912">
            <v>103044</v>
          </cell>
          <cell r="K912">
            <v>107605</v>
          </cell>
        </row>
        <row r="913">
          <cell r="J913">
            <v>829</v>
          </cell>
          <cell r="K913">
            <v>850</v>
          </cell>
        </row>
      </sheetData>
      <sheetData sheetId="6">
        <row r="610">
          <cell r="J610">
            <v>64604</v>
          </cell>
          <cell r="K610">
            <v>72173</v>
          </cell>
        </row>
        <row r="611">
          <cell r="J611">
            <v>521</v>
          </cell>
          <cell r="K611">
            <v>578</v>
          </cell>
        </row>
      </sheetData>
      <sheetData sheetId="7">
        <row r="459">
          <cell r="J459">
            <v>51584</v>
          </cell>
          <cell r="K459">
            <v>51530</v>
          </cell>
        </row>
        <row r="460">
          <cell r="J460">
            <v>413</v>
          </cell>
          <cell r="K460">
            <v>406</v>
          </cell>
        </row>
      </sheetData>
      <sheetData sheetId="8">
        <row r="406">
          <cell r="J406">
            <v>45880</v>
          </cell>
          <cell r="K406">
            <v>46780</v>
          </cell>
        </row>
        <row r="407">
          <cell r="J407">
            <v>369</v>
          </cell>
          <cell r="K407">
            <v>364</v>
          </cell>
        </row>
      </sheetData>
      <sheetData sheetId="9">
        <row r="428">
          <cell r="J428">
            <v>49352</v>
          </cell>
          <cell r="K428">
            <v>50136</v>
          </cell>
        </row>
        <row r="429">
          <cell r="J429">
            <v>397</v>
          </cell>
          <cell r="K429">
            <v>392</v>
          </cell>
        </row>
      </sheetData>
      <sheetData sheetId="10">
        <row r="538">
          <cell r="J538">
            <v>64356</v>
          </cell>
          <cell r="K538">
            <v>63529</v>
          </cell>
        </row>
        <row r="539">
          <cell r="J539">
            <v>513</v>
          </cell>
          <cell r="K539">
            <v>491</v>
          </cell>
        </row>
      </sheetData>
      <sheetData sheetId="11">
        <row r="254">
          <cell r="J254">
            <v>29388</v>
          </cell>
          <cell r="K254">
            <v>28829</v>
          </cell>
        </row>
        <row r="255">
          <cell r="J255">
            <v>236</v>
          </cell>
          <cell r="K255">
            <v>229</v>
          </cell>
        </row>
      </sheetData>
      <sheetData sheetId="12">
        <row r="31">
          <cell r="J31">
            <v>1736</v>
          </cell>
          <cell r="K31">
            <v>2566</v>
          </cell>
        </row>
        <row r="32">
          <cell r="J32">
            <v>14</v>
          </cell>
          <cell r="K32">
            <v>23</v>
          </cell>
        </row>
      </sheetData>
      <sheetData sheetId="13">
        <row r="11">
          <cell r="J11">
            <v>992</v>
          </cell>
          <cell r="K11">
            <v>1009</v>
          </cell>
        </row>
        <row r="12">
          <cell r="J12">
            <v>8</v>
          </cell>
          <cell r="K12">
            <v>8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23"/>
  <sheetViews>
    <sheetView tabSelected="1" workbookViewId="0">
      <selection activeCell="K8" sqref="K8"/>
    </sheetView>
  </sheetViews>
  <sheetFormatPr defaultColWidth="9" defaultRowHeight="14.25"/>
  <cols>
    <col min="1" max="1" width="14.8583333333333" style="2" customWidth="1"/>
    <col min="2" max="2" width="14.3" style="2" customWidth="1"/>
    <col min="3" max="3" width="15" style="4" customWidth="1"/>
    <col min="4" max="4" width="14.7166666666667" style="4" customWidth="1"/>
    <col min="5" max="5" width="15.6916666666667" style="4" customWidth="1"/>
    <col min="6" max="6" width="16.375" style="4" customWidth="1"/>
    <col min="7" max="7" width="8" style="2" customWidth="1"/>
    <col min="8" max="8" width="9.75" style="2" hidden="1" customWidth="1"/>
    <col min="9" max="11" width="9" style="2" customWidth="1"/>
    <col min="12" max="12" width="9.125" style="2"/>
    <col min="13" max="13" width="9" style="2" customWidth="1"/>
    <col min="14" max="15" width="9.125" style="2"/>
    <col min="16" max="239" width="9" style="2" customWidth="1"/>
    <col min="240" max="16384" width="9" style="1"/>
  </cols>
  <sheetData>
    <row r="1" s="1" customFormat="1" ht="38" customHeight="1" spans="1:239">
      <c r="A1" s="5" t="s">
        <v>0</v>
      </c>
      <c r="B1" s="5"/>
      <c r="C1" s="5"/>
      <c r="D1" s="5"/>
      <c r="E1" s="5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="1" customFormat="1" ht="32.25" customHeight="1" spans="1:239">
      <c r="A2" s="6" t="s">
        <v>1</v>
      </c>
      <c r="B2" s="7" t="s">
        <v>2</v>
      </c>
      <c r="C2" s="8"/>
      <c r="D2" s="9" t="s">
        <v>3</v>
      </c>
      <c r="E2" s="9"/>
      <c r="F2" s="6" t="s">
        <v>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="2" customFormat="1" ht="32.25" customHeight="1" spans="1:8">
      <c r="A3" s="10"/>
      <c r="B3" s="11" t="s">
        <v>5</v>
      </c>
      <c r="C3" s="11" t="s">
        <v>6</v>
      </c>
      <c r="D3" s="11" t="s">
        <v>5</v>
      </c>
      <c r="E3" s="11" t="s">
        <v>6</v>
      </c>
      <c r="F3" s="10"/>
      <c r="H3" s="2" t="s">
        <v>7</v>
      </c>
    </row>
    <row r="4" s="2" customFormat="1" ht="26.1" customHeight="1" spans="1:8">
      <c r="A4" s="12" t="s">
        <v>8</v>
      </c>
      <c r="B4" s="12">
        <f>[1]涵东!J544</f>
        <v>407</v>
      </c>
      <c r="C4" s="12">
        <f>[1]涵东!J543</f>
        <v>50964</v>
      </c>
      <c r="D4" s="12">
        <f>[1]涵东!K544</f>
        <v>510</v>
      </c>
      <c r="E4" s="12">
        <f>[1]涵东!K543</f>
        <v>63929</v>
      </c>
      <c r="F4" s="12">
        <f t="shared" ref="F4:F17" si="0">C4+E4</f>
        <v>114893</v>
      </c>
      <c r="H4" s="2" t="e">
        <f>SUMIF(#REF!,#REF!,#REF!)</f>
        <v>#REF!</v>
      </c>
    </row>
    <row r="5" s="2" customFormat="1" ht="26.1" customHeight="1" spans="1:10">
      <c r="A5" s="12" t="s">
        <v>9</v>
      </c>
      <c r="B5" s="12">
        <f>[1]涵西!J275</f>
        <v>203</v>
      </c>
      <c r="C5" s="12">
        <f>[1]涵西!J274</f>
        <v>25420</v>
      </c>
      <c r="D5" s="12">
        <f>[1]涵西!K275</f>
        <v>246</v>
      </c>
      <c r="E5" s="12">
        <f>[1]涵西!K274</f>
        <v>29863</v>
      </c>
      <c r="F5" s="12">
        <f t="shared" si="0"/>
        <v>55283</v>
      </c>
      <c r="H5" s="2" t="e">
        <f>SUMIF(#REF!,#REF!,#REF!)</f>
        <v>#REF!</v>
      </c>
      <c r="J5" s="2" t="s">
        <v>10</v>
      </c>
    </row>
    <row r="6" s="2" customFormat="1" ht="26.1" customHeight="1" spans="1:9">
      <c r="A6" s="12" t="s">
        <v>11</v>
      </c>
      <c r="B6" s="12">
        <f>[1]三江口!J1037</f>
        <v>954</v>
      </c>
      <c r="C6" s="12">
        <f>[1]三江口!J1036</f>
        <v>119288</v>
      </c>
      <c r="D6" s="12">
        <f>[1]三江口!K1037</f>
        <v>949</v>
      </c>
      <c r="E6" s="12">
        <f>[1]三江口!K1036</f>
        <v>120515</v>
      </c>
      <c r="F6" s="12">
        <f t="shared" si="0"/>
        <v>239803</v>
      </c>
      <c r="H6" s="2" t="e">
        <f>SUMIF(#REF!,#REF!,#REF!)</f>
        <v>#REF!</v>
      </c>
      <c r="I6" s="2" t="s">
        <v>10</v>
      </c>
    </row>
    <row r="7" s="2" customFormat="1" ht="29" customHeight="1" spans="1:8">
      <c r="A7" s="12" t="s">
        <v>12</v>
      </c>
      <c r="B7" s="12">
        <f>[1]白塘!J670</f>
        <v>597</v>
      </c>
      <c r="C7" s="12">
        <f>[1]白塘!J669</f>
        <v>74400</v>
      </c>
      <c r="D7" s="12">
        <f>[1]白塘!K670</f>
        <v>617</v>
      </c>
      <c r="E7" s="12">
        <f>[1]白塘!K669</f>
        <v>78550</v>
      </c>
      <c r="F7" s="12">
        <f t="shared" si="0"/>
        <v>152950</v>
      </c>
      <c r="H7" s="2" t="e">
        <f>SUMIF(#REF!,#REF!,#REF!)</f>
        <v>#REF!</v>
      </c>
    </row>
    <row r="8" s="2" customFormat="1" ht="26.1" customHeight="1" spans="1:13">
      <c r="A8" s="12" t="s">
        <v>13</v>
      </c>
      <c r="B8" s="12">
        <f>[1]国欢!J632</f>
        <v>565</v>
      </c>
      <c r="C8" s="12">
        <f>[1]国欢!J631</f>
        <v>70432</v>
      </c>
      <c r="D8" s="12">
        <f>[1]国欢!K632</f>
        <v>589</v>
      </c>
      <c r="E8" s="12">
        <f>[1]国欢!K631</f>
        <v>75487</v>
      </c>
      <c r="F8" s="12">
        <f t="shared" si="0"/>
        <v>145919</v>
      </c>
      <c r="H8" s="2" t="e">
        <f>SUMIF(#REF!,#REF!,#REF!)</f>
        <v>#REF!</v>
      </c>
      <c r="M8" s="2" t="s">
        <v>10</v>
      </c>
    </row>
    <row r="9" s="2" customFormat="1" ht="26.1" customHeight="1" spans="1:8">
      <c r="A9" s="12" t="s">
        <v>14</v>
      </c>
      <c r="B9" s="12">
        <f>[1]江口!J913</f>
        <v>829</v>
      </c>
      <c r="C9" s="12">
        <f>[1]江口!J912</f>
        <v>103044</v>
      </c>
      <c r="D9" s="12">
        <f>[1]江口!K913</f>
        <v>850</v>
      </c>
      <c r="E9" s="12">
        <f>[1]江口!K912</f>
        <v>107605</v>
      </c>
      <c r="F9" s="12">
        <f t="shared" si="0"/>
        <v>210649</v>
      </c>
      <c r="H9" s="2" t="e">
        <f>SUMIF(#REF!,#REF!,#REF!)</f>
        <v>#REF!</v>
      </c>
    </row>
    <row r="10" s="2" customFormat="1" ht="26.1" customHeight="1" spans="1:8">
      <c r="A10" s="12" t="s">
        <v>15</v>
      </c>
      <c r="B10" s="12">
        <f>[1]梧塘!J611</f>
        <v>521</v>
      </c>
      <c r="C10" s="12">
        <f>[1]梧塘!J610</f>
        <v>64604</v>
      </c>
      <c r="D10" s="12">
        <f>[1]梧塘!K611</f>
        <v>578</v>
      </c>
      <c r="E10" s="12">
        <f>[1]梧塘!K610</f>
        <v>72173</v>
      </c>
      <c r="F10" s="12">
        <f t="shared" si="0"/>
        <v>136777</v>
      </c>
      <c r="H10" s="2" t="e">
        <f>SUMIF(#REF!,#REF!,#REF!)</f>
        <v>#REF!</v>
      </c>
    </row>
    <row r="11" s="2" customFormat="1" ht="26.1" customHeight="1" spans="1:16">
      <c r="A11" s="12" t="s">
        <v>16</v>
      </c>
      <c r="B11" s="12">
        <f>[1]萩芦!J460</f>
        <v>413</v>
      </c>
      <c r="C11" s="12">
        <f>[1]萩芦!J459</f>
        <v>51584</v>
      </c>
      <c r="D11" s="12">
        <f>[1]萩芦!K460</f>
        <v>406</v>
      </c>
      <c r="E11" s="12">
        <f>[1]萩芦!K459</f>
        <v>51530</v>
      </c>
      <c r="F11" s="12">
        <f t="shared" si="0"/>
        <v>103114</v>
      </c>
      <c r="M11" s="2" t="s">
        <v>10</v>
      </c>
      <c r="P11" s="2" t="s">
        <v>10</v>
      </c>
    </row>
    <row r="12" s="2" customFormat="1" ht="26.1" customHeight="1" spans="1:8">
      <c r="A12" s="12" t="s">
        <v>17</v>
      </c>
      <c r="B12" s="12">
        <f>[1]白沙!J407</f>
        <v>369</v>
      </c>
      <c r="C12" s="12">
        <f>[1]白沙!J406</f>
        <v>45880</v>
      </c>
      <c r="D12" s="12">
        <f>[1]白沙!K407</f>
        <v>364</v>
      </c>
      <c r="E12" s="12">
        <f>[1]白沙!K406</f>
        <v>46780</v>
      </c>
      <c r="F12" s="12">
        <f t="shared" si="0"/>
        <v>92660</v>
      </c>
      <c r="H12" s="2" t="e">
        <f>SUMIF(#REF!,#REF!,#REF!)</f>
        <v>#REF!</v>
      </c>
    </row>
    <row r="13" s="2" customFormat="1" ht="26.1" customHeight="1" spans="1:8">
      <c r="A13" s="12" t="s">
        <v>18</v>
      </c>
      <c r="B13" s="12">
        <f>[1]新县!J429</f>
        <v>397</v>
      </c>
      <c r="C13" s="12">
        <f>[1]新县!J428</f>
        <v>49352</v>
      </c>
      <c r="D13" s="12">
        <f>[1]新县!K429</f>
        <v>392</v>
      </c>
      <c r="E13" s="12">
        <f>[1]新县!K428</f>
        <v>50136</v>
      </c>
      <c r="F13" s="12">
        <f t="shared" si="0"/>
        <v>99488</v>
      </c>
      <c r="H13" s="2" t="e">
        <f>SUMIF(#REF!,#REF!,#REF!)</f>
        <v>#REF!</v>
      </c>
    </row>
    <row r="14" s="2" customFormat="1" ht="26.1" customHeight="1" spans="1:8">
      <c r="A14" s="12" t="s">
        <v>19</v>
      </c>
      <c r="B14" s="12">
        <f>[1]庄边!J539</f>
        <v>513</v>
      </c>
      <c r="C14" s="12">
        <f>[1]庄边!J538</f>
        <v>64356</v>
      </c>
      <c r="D14" s="12">
        <f>[1]庄边!K539</f>
        <v>491</v>
      </c>
      <c r="E14" s="12">
        <f>[1]庄边!K538</f>
        <v>63529</v>
      </c>
      <c r="F14" s="12">
        <f t="shared" si="0"/>
        <v>127885</v>
      </c>
      <c r="H14" s="2" t="e">
        <f>SUMIF(#REF!,#REF!,#REF!)</f>
        <v>#REF!</v>
      </c>
    </row>
    <row r="15" s="2" customFormat="1" ht="26.1" customHeight="1" spans="1:8">
      <c r="A15" s="12" t="s">
        <v>20</v>
      </c>
      <c r="B15" s="12">
        <f>[1]大洋!J255</f>
        <v>236</v>
      </c>
      <c r="C15" s="12">
        <f>[1]大洋!J254</f>
        <v>29388</v>
      </c>
      <c r="D15" s="12">
        <f>[1]大洋!K255</f>
        <v>229</v>
      </c>
      <c r="E15" s="12">
        <f>[1]大洋!K254</f>
        <v>28829</v>
      </c>
      <c r="F15" s="12">
        <f t="shared" si="0"/>
        <v>58217</v>
      </c>
      <c r="H15" s="2" t="e">
        <f>SUMIF(#REF!,#REF!,#REF!)</f>
        <v>#REF!</v>
      </c>
    </row>
    <row r="16" s="2" customFormat="1" ht="26" customHeight="1" spans="1:11">
      <c r="A16" s="12" t="s">
        <v>21</v>
      </c>
      <c r="B16" s="12">
        <f>[1]赤港!J32</f>
        <v>14</v>
      </c>
      <c r="C16" s="12">
        <f>[1]赤港!J31</f>
        <v>1736</v>
      </c>
      <c r="D16" s="12">
        <f>[1]赤港!K32</f>
        <v>23</v>
      </c>
      <c r="E16" s="12">
        <f>[1]赤港!K31</f>
        <v>2566</v>
      </c>
      <c r="F16" s="12">
        <f t="shared" si="0"/>
        <v>4302</v>
      </c>
      <c r="H16" s="2" t="e">
        <f>SUMIF(#REF!,#REF!,#REF!)</f>
        <v>#REF!</v>
      </c>
      <c r="K16" s="2" t="s">
        <v>10</v>
      </c>
    </row>
    <row r="17" s="2" customFormat="1" ht="26.1" customHeight="1" spans="1:14">
      <c r="A17" s="12" t="s">
        <v>22</v>
      </c>
      <c r="B17" s="12">
        <f>[1]商城!J12</f>
        <v>8</v>
      </c>
      <c r="C17" s="12">
        <f>[1]商城!J11</f>
        <v>992</v>
      </c>
      <c r="D17" s="12">
        <f>[1]商城!K12</f>
        <v>8</v>
      </c>
      <c r="E17" s="12">
        <f>[1]商城!K11</f>
        <v>1009</v>
      </c>
      <c r="F17" s="12">
        <f t="shared" si="0"/>
        <v>2001</v>
      </c>
      <c r="H17" s="2" t="e">
        <f>SUMIF(#REF!,#REF!,#REF!)</f>
        <v>#REF!</v>
      </c>
      <c r="N17" s="2" t="s">
        <v>23</v>
      </c>
    </row>
    <row r="18" s="2" customFormat="1" ht="26.1" customHeight="1" spans="1:8">
      <c r="A18" s="12" t="s">
        <v>24</v>
      </c>
      <c r="B18" s="12">
        <f t="shared" ref="B18:F18" si="1">SUM(B4:B17)</f>
        <v>6026</v>
      </c>
      <c r="C18" s="12">
        <f t="shared" si="1"/>
        <v>751440</v>
      </c>
      <c r="D18" s="12">
        <f t="shared" si="1"/>
        <v>6252</v>
      </c>
      <c r="E18" s="12">
        <f t="shared" si="1"/>
        <v>792501</v>
      </c>
      <c r="F18" s="12">
        <f t="shared" si="1"/>
        <v>1543941</v>
      </c>
      <c r="H18" s="2" t="e">
        <f>SUM(H17:H17)</f>
        <v>#REF!</v>
      </c>
    </row>
    <row r="19" s="2" customFormat="1" spans="6:6">
      <c r="F19" s="4"/>
    </row>
    <row r="20" s="3" customFormat="1" spans="3:6">
      <c r="C20" s="13"/>
      <c r="D20" s="13"/>
      <c r="E20" s="13"/>
      <c r="F20" s="14"/>
    </row>
    <row r="21" s="2" customFormat="1" spans="3:6">
      <c r="C21" s="15"/>
      <c r="D21" s="15"/>
      <c r="E21" s="15"/>
      <c r="F21" s="4"/>
    </row>
    <row r="22" s="2" customFormat="1" spans="3:6">
      <c r="C22" s="15"/>
      <c r="D22" s="15"/>
      <c r="E22" s="15"/>
      <c r="F22" s="15"/>
    </row>
    <row r="23" s="2" customFormat="1" spans="3:6">
      <c r="C23" s="15"/>
      <c r="D23" s="15"/>
      <c r="E23" s="15"/>
      <c r="F23" s="15"/>
    </row>
  </sheetData>
  <mergeCells count="5">
    <mergeCell ref="A1:F1"/>
    <mergeCell ref="B2:C2"/>
    <mergeCell ref="D2:E2"/>
    <mergeCell ref="A2:A3"/>
    <mergeCell ref="F2:F3"/>
  </mergeCells>
  <pageMargins left="1.29861111111111" right="0.75" top="1" bottom="1" header="0.511805555555556" footer="0.511805555555556"/>
  <pageSetup paperSize="9" scale="9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郑小胖</cp:lastModifiedBy>
  <dcterms:created xsi:type="dcterms:W3CDTF">2016-12-02T08:54:00Z</dcterms:created>
  <dcterms:modified xsi:type="dcterms:W3CDTF">2025-07-07T07:18:58Z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DC95133CA458429B95EE9C6FB5076B42_13</vt:lpwstr>
  </property>
</Properties>
</file>