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<sst xmlns="http://schemas.openxmlformats.org/spreadsheetml/2006/main" count="25" uniqueCount="23">
  <si>
    <t xml:space="preserve"> 残疾人“两项补贴”发放情况表（2023年7月）</t>
  </si>
  <si>
    <t>单位</t>
  </si>
  <si>
    <t>生活补贴</t>
  </si>
  <si>
    <t>护理补贴</t>
  </si>
  <si>
    <t>小计</t>
  </si>
  <si>
    <t>当月人数</t>
  </si>
  <si>
    <t>当月发放资金数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</si>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</sst>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04;&#39033;&#34917;&#36148;\&#27531;&#30142;&#20154;&#20004;&#39033;&#34917;&#36148;\&#20004;&#39033;&#34917;&#36148;&#21457;&#25918;&#24773;&#20917;&#34920;\2023&#24180;\7&#26376;\&#27531;&#30142;&#20154;&#8220;&#20004;&#39033;&#34917;&#36148;&#8221;&#21457;&#25918;&#24773;&#20917;&#34920;&#65288;2023&#24180;7&#26376;&#65289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涵东"/>
      <sheetName val="涵西"/>
      <sheetName val="白塘"/>
      <sheetName val="三江口"/>
      <sheetName val="国欢"/>
      <sheetName val="江口"/>
      <sheetName val="梧塘"/>
      <sheetName val="萩芦"/>
      <sheetName val="白沙"/>
      <sheetName val="新县"/>
      <sheetName val="庄边"/>
      <sheetName val="大洋"/>
      <sheetName val="赤港"/>
      <sheetName val="商城"/>
      <sheetName val="减员名单"/>
      <sheetName val="发放情况表"/>
      <sheetName val="汇总表"/>
    </sheetNames>
    <sheetDataSet>
      <sheetData sheetId="0">
        <row r="539">
          <cell r="J539">
            <v>46640</v>
          </cell>
          <cell r="K539">
            <v>59165</v>
          </cell>
        </row>
        <row r="540">
          <cell r="J540">
            <v>418</v>
          </cell>
          <cell r="K540">
            <v>509</v>
          </cell>
        </row>
      </sheetData>
      <sheetData sheetId="1">
        <row r="267">
          <cell r="J267">
            <v>22660</v>
          </cell>
          <cell r="K267">
            <v>26770</v>
          </cell>
        </row>
        <row r="268">
          <cell r="J268">
            <v>202</v>
          </cell>
          <cell r="K268">
            <v>242</v>
          </cell>
        </row>
      </sheetData>
      <sheetData sheetId="2">
        <row r="631">
          <cell r="J631">
            <v>62810</v>
          </cell>
          <cell r="K631">
            <v>66940</v>
          </cell>
        </row>
        <row r="632">
          <cell r="J632">
            <v>571</v>
          </cell>
          <cell r="K632">
            <v>588</v>
          </cell>
        </row>
      </sheetData>
      <sheetData sheetId="3">
        <row r="979">
          <cell r="J979">
            <v>105710</v>
          </cell>
          <cell r="K979">
            <v>104730</v>
          </cell>
        </row>
        <row r="980">
          <cell r="J980">
            <v>939</v>
          </cell>
          <cell r="K980">
            <v>903</v>
          </cell>
        </row>
      </sheetData>
      <sheetData sheetId="4">
        <row r="626">
          <cell r="J626">
            <v>65670</v>
          </cell>
          <cell r="K626">
            <v>68300</v>
          </cell>
        </row>
        <row r="627">
          <cell r="J627">
            <v>592</v>
          </cell>
          <cell r="K627">
            <v>584</v>
          </cell>
        </row>
      </sheetData>
      <sheetData sheetId="5">
        <row r="876">
          <cell r="J876">
            <v>90640</v>
          </cell>
          <cell r="K876">
            <v>93210</v>
          </cell>
        </row>
        <row r="877">
          <cell r="J877">
            <v>814</v>
          </cell>
          <cell r="K877">
            <v>812</v>
          </cell>
        </row>
      </sheetData>
      <sheetData sheetId="6">
        <row r="612">
          <cell r="J612">
            <v>58960</v>
          </cell>
          <cell r="K612">
            <v>66555</v>
          </cell>
        </row>
        <row r="613">
          <cell r="J613">
            <v>532</v>
          </cell>
          <cell r="K613">
            <v>582</v>
          </cell>
        </row>
      </sheetData>
      <sheetData sheetId="7">
        <row r="442">
          <cell r="J442">
            <v>45320</v>
          </cell>
          <cell r="K442">
            <v>46810</v>
          </cell>
        </row>
        <row r="443">
          <cell r="J443">
            <v>409</v>
          </cell>
          <cell r="K443">
            <v>407</v>
          </cell>
        </row>
      </sheetData>
      <sheetData sheetId="8">
        <row r="388">
          <cell r="J388">
            <v>40260</v>
          </cell>
          <cell r="K388">
            <v>41580</v>
          </cell>
        </row>
        <row r="389">
          <cell r="J389">
            <v>364</v>
          </cell>
          <cell r="K389">
            <v>358</v>
          </cell>
        </row>
      </sheetData>
      <sheetData sheetId="9">
        <row r="415">
          <cell r="J415">
            <v>42680</v>
          </cell>
          <cell r="K415">
            <v>43605</v>
          </cell>
        </row>
        <row r="416">
          <cell r="J416">
            <v>387</v>
          </cell>
          <cell r="K416">
            <v>381</v>
          </cell>
        </row>
      </sheetData>
      <sheetData sheetId="10">
        <row r="496">
          <cell r="J496">
            <v>52140</v>
          </cell>
          <cell r="K496">
            <v>52795</v>
          </cell>
        </row>
        <row r="497">
          <cell r="J497">
            <v>472</v>
          </cell>
          <cell r="K497">
            <v>456</v>
          </cell>
        </row>
      </sheetData>
      <sheetData sheetId="11">
        <row r="249">
          <cell r="J249">
            <v>26180</v>
          </cell>
          <cell r="K249">
            <v>25520</v>
          </cell>
        </row>
        <row r="250">
          <cell r="J250">
            <v>236</v>
          </cell>
          <cell r="K250">
            <v>224</v>
          </cell>
        </row>
      </sheetData>
      <sheetData sheetId="12">
        <row r="30">
          <cell r="J30">
            <v>1320</v>
          </cell>
          <cell r="K30">
            <v>2570</v>
          </cell>
        </row>
        <row r="31">
          <cell r="J31">
            <v>12</v>
          </cell>
          <cell r="K31">
            <v>25</v>
          </cell>
        </row>
      </sheetData>
      <sheetData sheetId="13">
        <row r="11">
          <cell r="J11">
            <v>770</v>
          </cell>
          <cell r="K11">
            <v>820</v>
          </cell>
        </row>
        <row r="12">
          <cell r="J12">
            <v>7</v>
          </cell>
          <cell r="K12">
            <v>7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3"/>
  <sheetViews>
    <sheetView tabSelected="1" workbookViewId="0">
      <selection activeCell="I15" sqref="I15"/>
    </sheetView>
  </sheetViews>
  <sheetFormatPr defaultColWidth="9" defaultRowHeight="14.25"/>
  <cols>
    <col min="1" max="1" width="12" style="2" customWidth="1"/>
    <col min="2" max="2" width="11.75" style="2" customWidth="1"/>
    <col min="3" max="3" width="13.25" style="4" customWidth="1"/>
    <col min="4" max="4" width="11.75" style="4" customWidth="1"/>
    <col min="5" max="5" width="13.625" style="4" customWidth="1"/>
    <col min="6" max="6" width="16.375" style="4" customWidth="1"/>
    <col min="7" max="7" width="8" style="2" customWidth="1"/>
    <col min="8" max="8" width="9.75" style="2" hidden="1" customWidth="1"/>
    <col min="9" max="11" width="9" style="2" customWidth="1"/>
    <col min="12" max="12" width="9.125" style="2"/>
    <col min="13" max="13" width="9" style="2" customWidth="1"/>
    <col min="14" max="15" width="9.125" style="2"/>
    <col min="16" max="239" width="9" style="2" customWidth="1"/>
    <col min="240" max="16384" width="9" style="1"/>
  </cols>
  <sheetData>
    <row r="1" s="1" customFormat="1" ht="38" customHeight="1" spans="1:239">
      <c r="A1" s="5" t="s">
        <v>0</v>
      </c>
      <c r="B1" s="5"/>
      <c r="C1" s="5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ht="32.25" customHeight="1" spans="1:239">
      <c r="A2" s="6" t="s">
        <v>1</v>
      </c>
      <c r="B2" s="7" t="s">
        <v>2</v>
      </c>
      <c r="C2" s="8"/>
      <c r="D2" s="9" t="s">
        <v>3</v>
      </c>
      <c r="E2" s="9"/>
      <c r="F2" s="6" t="s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2" customFormat="1" ht="32.25" customHeight="1" spans="1:8">
      <c r="A3" s="10"/>
      <c r="B3" s="11" t="s">
        <v>5</v>
      </c>
      <c r="C3" s="11" t="s">
        <v>6</v>
      </c>
      <c r="D3" s="11" t="s">
        <v>5</v>
      </c>
      <c r="E3" s="11" t="s">
        <v>6</v>
      </c>
      <c r="F3" s="10"/>
      <c r="H3" s="2" t="s">
        <v>7</v>
      </c>
    </row>
    <row r="4" s="2" customFormat="1" ht="26.1" customHeight="1" spans="1:8">
      <c r="A4" s="12" t="s">
        <v>8</v>
      </c>
      <c r="B4" s="12">
        <f>[1]涵东!J540</f>
        <v>418</v>
      </c>
      <c r="C4" s="12">
        <f>[1]涵东!J539</f>
        <v>46640</v>
      </c>
      <c r="D4" s="12">
        <f>[1]涵东!K540</f>
        <v>509</v>
      </c>
      <c r="E4" s="12">
        <f>[1]涵东!K539</f>
        <v>59165</v>
      </c>
      <c r="F4" s="12">
        <f t="shared" ref="F4:F17" si="0">C4+E4</f>
        <v>105805</v>
      </c>
      <c r="H4" s="2" t="e">
        <f>SUMIF(#REF!,#REF!,#REF!)</f>
        <v>#REF!</v>
      </c>
    </row>
    <row r="5" s="2" customFormat="1" ht="26.1" customHeight="1" spans="1:8">
      <c r="A5" s="12" t="s">
        <v>9</v>
      </c>
      <c r="B5" s="12">
        <f>[1]涵西!J268</f>
        <v>202</v>
      </c>
      <c r="C5" s="12">
        <f>[1]涵西!J267</f>
        <v>22660</v>
      </c>
      <c r="D5" s="12">
        <f>[1]涵西!K268</f>
        <v>242</v>
      </c>
      <c r="E5" s="12">
        <f>[1]涵西!K267</f>
        <v>26770</v>
      </c>
      <c r="F5" s="12">
        <f t="shared" si="0"/>
        <v>49430</v>
      </c>
      <c r="H5" s="2" t="e">
        <f>SUMIF(#REF!,#REF!,#REF!)</f>
        <v>#REF!</v>
      </c>
    </row>
    <row r="6" s="2" customFormat="1" ht="26.1" customHeight="1" spans="1:8">
      <c r="A6" s="12" t="s">
        <v>10</v>
      </c>
      <c r="B6" s="12">
        <f>[1]三江口!J980</f>
        <v>939</v>
      </c>
      <c r="C6" s="12">
        <f>[1]三江口!J979</f>
        <v>105710</v>
      </c>
      <c r="D6" s="12">
        <f>[1]三江口!K980</f>
        <v>903</v>
      </c>
      <c r="E6" s="12">
        <f>[1]三江口!K979</f>
        <v>104730</v>
      </c>
      <c r="F6" s="12">
        <f t="shared" si="0"/>
        <v>210440</v>
      </c>
      <c r="H6" s="2" t="e">
        <f>SUMIF(#REF!,#REF!,#REF!)</f>
        <v>#REF!</v>
      </c>
    </row>
    <row r="7" s="2" customFormat="1" ht="26.1" customHeight="1" spans="1:8">
      <c r="A7" s="12" t="s">
        <v>11</v>
      </c>
      <c r="B7" s="12">
        <f>[1]白塘!J632</f>
        <v>571</v>
      </c>
      <c r="C7" s="12">
        <f>[1]白塘!J631</f>
        <v>62810</v>
      </c>
      <c r="D7" s="12">
        <f>[1]白塘!K632</f>
        <v>588</v>
      </c>
      <c r="E7" s="12">
        <f>[1]白塘!K631</f>
        <v>66940</v>
      </c>
      <c r="F7" s="12">
        <f t="shared" si="0"/>
        <v>129750</v>
      </c>
      <c r="H7" s="2" t="e">
        <f>SUMIF(#REF!,#REF!,#REF!)</f>
        <v>#REF!</v>
      </c>
    </row>
    <row r="8" s="2" customFormat="1" ht="26.1" customHeight="1" spans="1:8">
      <c r="A8" s="12" t="s">
        <v>12</v>
      </c>
      <c r="B8" s="12">
        <f>[1]国欢!J627</f>
        <v>592</v>
      </c>
      <c r="C8" s="12">
        <f>[1]国欢!J626</f>
        <v>65670</v>
      </c>
      <c r="D8" s="12">
        <f>[1]国欢!K627</f>
        <v>584</v>
      </c>
      <c r="E8" s="12">
        <f>[1]国欢!K626</f>
        <v>68300</v>
      </c>
      <c r="F8" s="12">
        <f t="shared" si="0"/>
        <v>133970</v>
      </c>
      <c r="H8" s="2" t="e">
        <f>SUMIF(#REF!,#REF!,#REF!)</f>
        <v>#REF!</v>
      </c>
    </row>
    <row r="9" s="2" customFormat="1" ht="26.1" customHeight="1" spans="1:8">
      <c r="A9" s="12" t="s">
        <v>13</v>
      </c>
      <c r="B9" s="12">
        <f>[1]江口!J877</f>
        <v>814</v>
      </c>
      <c r="C9" s="12">
        <f>[1]江口!J876</f>
        <v>90640</v>
      </c>
      <c r="D9" s="12">
        <f>[1]江口!K877</f>
        <v>812</v>
      </c>
      <c r="E9" s="12">
        <f>[1]江口!K876</f>
        <v>93210</v>
      </c>
      <c r="F9" s="12">
        <f t="shared" si="0"/>
        <v>183850</v>
      </c>
      <c r="H9" s="2" t="e">
        <f>SUMIF(#REF!,#REF!,#REF!)</f>
        <v>#REF!</v>
      </c>
    </row>
    <row r="10" s="2" customFormat="1" ht="26.1" customHeight="1" spans="1:8">
      <c r="A10" s="12" t="s">
        <v>14</v>
      </c>
      <c r="B10" s="12">
        <f>[1]梧塘!J613</f>
        <v>532</v>
      </c>
      <c r="C10" s="12">
        <f>[1]梧塘!J612</f>
        <v>58960</v>
      </c>
      <c r="D10" s="12">
        <f>[1]梧塘!K613</f>
        <v>582</v>
      </c>
      <c r="E10" s="12">
        <f>[1]梧塘!K612</f>
        <v>66555</v>
      </c>
      <c r="F10" s="12">
        <f t="shared" si="0"/>
        <v>125515</v>
      </c>
      <c r="H10" s="2" t="e">
        <f>SUMIF(#REF!,#REF!,#REF!)</f>
        <v>#REF!</v>
      </c>
    </row>
    <row r="11" s="2" customFormat="1" ht="26.1" customHeight="1" spans="1:6">
      <c r="A11" s="12" t="s">
        <v>15</v>
      </c>
      <c r="B11" s="12">
        <f>[1]萩芦!J443</f>
        <v>409</v>
      </c>
      <c r="C11" s="12">
        <f>[1]萩芦!J442</f>
        <v>45320</v>
      </c>
      <c r="D11" s="12">
        <f>[1]萩芦!K443</f>
        <v>407</v>
      </c>
      <c r="E11" s="12">
        <f>[1]萩芦!K442</f>
        <v>46810</v>
      </c>
      <c r="F11" s="12">
        <f t="shared" si="0"/>
        <v>92130</v>
      </c>
    </row>
    <row r="12" s="2" customFormat="1" ht="26.1" customHeight="1" spans="1:8">
      <c r="A12" s="12" t="s">
        <v>16</v>
      </c>
      <c r="B12" s="12">
        <f>[1]白沙!J389</f>
        <v>364</v>
      </c>
      <c r="C12" s="12">
        <f>[1]白沙!J388</f>
        <v>40260</v>
      </c>
      <c r="D12" s="12">
        <f>[1]白沙!K389</f>
        <v>358</v>
      </c>
      <c r="E12" s="12">
        <f>[1]白沙!K388</f>
        <v>41580</v>
      </c>
      <c r="F12" s="12">
        <f t="shared" si="0"/>
        <v>81840</v>
      </c>
      <c r="H12" s="2" t="e">
        <f>SUMIF(#REF!,#REF!,#REF!)</f>
        <v>#REF!</v>
      </c>
    </row>
    <row r="13" s="2" customFormat="1" ht="26.1" customHeight="1" spans="1:8">
      <c r="A13" s="12" t="s">
        <v>17</v>
      </c>
      <c r="B13" s="12">
        <f>[1]新县!J416</f>
        <v>387</v>
      </c>
      <c r="C13" s="12">
        <f>[1]新县!J415</f>
        <v>42680</v>
      </c>
      <c r="D13" s="12">
        <f>[1]新县!K416</f>
        <v>381</v>
      </c>
      <c r="E13" s="12">
        <f>[1]新县!K415</f>
        <v>43605</v>
      </c>
      <c r="F13" s="12">
        <f t="shared" si="0"/>
        <v>86285</v>
      </c>
      <c r="H13" s="2" t="e">
        <f>SUMIF(#REF!,#REF!,#REF!)</f>
        <v>#REF!</v>
      </c>
    </row>
    <row r="14" s="2" customFormat="1" ht="26.1" customHeight="1" spans="1:8">
      <c r="A14" s="12" t="s">
        <v>18</v>
      </c>
      <c r="B14" s="12">
        <f>[1]庄边!J497</f>
        <v>472</v>
      </c>
      <c r="C14" s="12">
        <f>[1]庄边!J496</f>
        <v>52140</v>
      </c>
      <c r="D14" s="12">
        <f>[1]庄边!K497</f>
        <v>456</v>
      </c>
      <c r="E14" s="12">
        <f>[1]庄边!K496</f>
        <v>52795</v>
      </c>
      <c r="F14" s="12">
        <f t="shared" si="0"/>
        <v>104935</v>
      </c>
      <c r="H14" s="2" t="e">
        <f>SUMIF(#REF!,#REF!,#REF!)</f>
        <v>#REF!</v>
      </c>
    </row>
    <row r="15" s="2" customFormat="1" ht="26.1" customHeight="1" spans="1:8">
      <c r="A15" s="12" t="s">
        <v>19</v>
      </c>
      <c r="B15" s="12">
        <f>[1]大洋!J250</f>
        <v>236</v>
      </c>
      <c r="C15" s="12">
        <f>[1]大洋!J249</f>
        <v>26180</v>
      </c>
      <c r="D15" s="12">
        <f>[1]大洋!K250</f>
        <v>224</v>
      </c>
      <c r="E15" s="12">
        <f>[1]大洋!K249</f>
        <v>25520</v>
      </c>
      <c r="F15" s="12">
        <f t="shared" si="0"/>
        <v>51700</v>
      </c>
      <c r="H15" s="2" t="e">
        <f>SUMIF(#REF!,#REF!,#REF!)</f>
        <v>#REF!</v>
      </c>
    </row>
    <row r="16" s="2" customFormat="1" ht="26" customHeight="1" spans="1:8">
      <c r="A16" s="12" t="s">
        <v>20</v>
      </c>
      <c r="B16" s="12">
        <f>[1]赤港!J31</f>
        <v>12</v>
      </c>
      <c r="C16" s="12">
        <f>[1]赤港!J30</f>
        <v>1320</v>
      </c>
      <c r="D16" s="12">
        <f>[1]赤港!K31</f>
        <v>25</v>
      </c>
      <c r="E16" s="12">
        <f>[1]赤港!K30</f>
        <v>2570</v>
      </c>
      <c r="F16" s="12">
        <f t="shared" si="0"/>
        <v>3890</v>
      </c>
      <c r="H16" s="2" t="e">
        <f>SUMIF(#REF!,#REF!,#REF!)</f>
        <v>#REF!</v>
      </c>
    </row>
    <row r="17" s="2" customFormat="1" ht="26.1" customHeight="1" spans="1:8">
      <c r="A17" s="12" t="s">
        <v>21</v>
      </c>
      <c r="B17" s="12">
        <f>[1]商城!J12</f>
        <v>7</v>
      </c>
      <c r="C17" s="12">
        <f>[1]商城!J11</f>
        <v>770</v>
      </c>
      <c r="D17" s="12">
        <f>[1]商城!K12</f>
        <v>7</v>
      </c>
      <c r="E17" s="12">
        <f>[1]商城!K11</f>
        <v>820</v>
      </c>
      <c r="F17" s="12">
        <f t="shared" si="0"/>
        <v>1590</v>
      </c>
      <c r="H17" s="2" t="e">
        <f>SUMIF(#REF!,#REF!,#REF!)</f>
        <v>#REF!</v>
      </c>
    </row>
    <row r="18" s="2" customFormat="1" ht="26.1" customHeight="1" spans="1:8">
      <c r="A18" s="12" t="s">
        <v>22</v>
      </c>
      <c r="B18" s="12">
        <f t="shared" ref="B18:F18" si="1">SUM(B4:B17)</f>
        <v>5955</v>
      </c>
      <c r="C18" s="12">
        <f t="shared" si="1"/>
        <v>661760</v>
      </c>
      <c r="D18" s="12">
        <f t="shared" si="1"/>
        <v>6078</v>
      </c>
      <c r="E18" s="12">
        <f t="shared" si="1"/>
        <v>699370</v>
      </c>
      <c r="F18" s="12">
        <f t="shared" si="1"/>
        <v>1361130</v>
      </c>
      <c r="H18" s="2" t="e">
        <f>SUM(H17:H17)</f>
        <v>#REF!</v>
      </c>
    </row>
    <row r="19" s="2" customFormat="1" spans="6:6">
      <c r="F19" s="4"/>
    </row>
    <row r="20" s="3" customFormat="1" spans="3:6">
      <c r="C20" s="13"/>
      <c r="D20" s="13"/>
      <c r="E20" s="13"/>
      <c r="F20" s="14"/>
    </row>
    <row r="21" s="2" customFormat="1" spans="3:6">
      <c r="C21" s="15"/>
      <c r="D21" s="15"/>
      <c r="E21" s="15"/>
      <c r="F21" s="4"/>
    </row>
    <row r="22" s="2" customFormat="1" spans="3:6">
      <c r="C22" s="15"/>
      <c r="D22" s="15"/>
      <c r="E22" s="15"/>
      <c r="F22" s="15"/>
    </row>
    <row r="23" s="2" customFormat="1" spans="3:6">
      <c r="C23" s="15"/>
      <c r="D23" s="15"/>
      <c r="E23" s="15"/>
      <c r="F23" s="15"/>
    </row>
  </sheetData>
  <mergeCells count="5">
    <mergeCell ref="A1:F1"/>
    <mergeCell ref="B2:C2"/>
    <mergeCell ref="D2:E2"/>
    <mergeCell ref="A2:A3"/>
    <mergeCell ref="F2:F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2023-06-20T02:30:00Z</dcterms:created>
  <dcterms:modified xsi:type="dcterms:W3CDTF">2023-07-26T08:10:47Z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B901A508FF95423A92F8162CD0ACDFC4_13</vt:lpwstr>
  </property>
  <property fmtid="{D5CDD505-2E9C-101B-9397-08002B2CF9AE}" pid="3" name="KSOProductBuildVer">
    <vt:lpwstr>2052-12.1.0.15120</vt:lpwstr>
  </property>
</Properties>
</file>