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<sst xmlns="http://schemas.openxmlformats.org/spreadsheetml/2006/main" count="25" uniqueCount="23">
  <si>
    <t xml:space="preserve"> 残疾人“两项补贴”发放情况表（2023年6月）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</si>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</sst>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9033;&#34917;&#36148;\&#27531;&#30142;&#20154;&#20004;&#39033;&#34917;&#36148;\&#20004;&#39033;&#34917;&#36148;&#21457;&#25918;&#24773;&#20917;&#34920;\2023&#24180;\6&#26376;\&#27531;&#30142;&#20154;&#8220;&#20004;&#39033;&#34917;&#36148;&#8221;&#21457;&#25918;&#24773;&#20917;&#34920;&#65288;2023&#24180;6&#2637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国欢"/>
      <sheetName val="江口"/>
      <sheetName val="梧塘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汇总表"/>
    </sheetNames>
    <sheetDataSet>
      <sheetData sheetId="0">
        <row r="536">
          <cell r="J536">
            <v>46090</v>
          </cell>
          <cell r="K536">
            <v>57990</v>
          </cell>
        </row>
        <row r="537">
          <cell r="J537">
            <v>417</v>
          </cell>
          <cell r="K537">
            <v>505</v>
          </cell>
        </row>
      </sheetData>
      <sheetData sheetId="1">
        <row r="266">
          <cell r="J266">
            <v>22550</v>
          </cell>
          <cell r="K266">
            <v>27425</v>
          </cell>
        </row>
        <row r="267">
          <cell r="J267">
            <v>201</v>
          </cell>
          <cell r="K267">
            <v>243</v>
          </cell>
        </row>
      </sheetData>
      <sheetData sheetId="2">
        <row r="634">
          <cell r="J634">
            <v>64570</v>
          </cell>
          <cell r="K634">
            <v>68785</v>
          </cell>
        </row>
        <row r="635">
          <cell r="J635">
            <v>573</v>
          </cell>
          <cell r="K635">
            <v>591</v>
          </cell>
        </row>
      </sheetData>
      <sheetData sheetId="3">
        <row r="969">
          <cell r="J969">
            <v>102190</v>
          </cell>
          <cell r="K969">
            <v>102480</v>
          </cell>
        </row>
        <row r="970">
          <cell r="J970">
            <v>929</v>
          </cell>
          <cell r="K970">
            <v>900</v>
          </cell>
        </row>
      </sheetData>
      <sheetData sheetId="4">
        <row r="626">
          <cell r="J626">
            <v>65670</v>
          </cell>
          <cell r="K626">
            <v>68505</v>
          </cell>
        </row>
        <row r="627">
          <cell r="J627">
            <v>590</v>
          </cell>
          <cell r="K627">
            <v>584</v>
          </cell>
        </row>
      </sheetData>
      <sheetData sheetId="5">
        <row r="874">
          <cell r="J874">
            <v>90860</v>
          </cell>
          <cell r="K874">
            <v>93155</v>
          </cell>
        </row>
        <row r="875">
          <cell r="J875">
            <v>812</v>
          </cell>
          <cell r="K875">
            <v>810</v>
          </cell>
        </row>
      </sheetData>
      <sheetData sheetId="6">
        <row r="608">
          <cell r="J608">
            <v>58740</v>
          </cell>
          <cell r="K608">
            <v>66250</v>
          </cell>
        </row>
        <row r="609">
          <cell r="J609">
            <v>530</v>
          </cell>
          <cell r="K609">
            <v>578</v>
          </cell>
        </row>
      </sheetData>
      <sheetData sheetId="7">
        <row r="440">
          <cell r="J440">
            <v>45650</v>
          </cell>
          <cell r="K440">
            <v>46870</v>
          </cell>
        </row>
        <row r="441">
          <cell r="J441">
            <v>408</v>
          </cell>
          <cell r="K441">
            <v>405</v>
          </cell>
        </row>
      </sheetData>
      <sheetData sheetId="8">
        <row r="391">
          <cell r="J391">
            <v>40810</v>
          </cell>
          <cell r="K391">
            <v>41935</v>
          </cell>
        </row>
        <row r="392">
          <cell r="J392">
            <v>367</v>
          </cell>
          <cell r="K392">
            <v>361</v>
          </cell>
        </row>
      </sheetData>
      <sheetData sheetId="9">
        <row r="416">
          <cell r="J416">
            <v>42900</v>
          </cell>
          <cell r="K416">
            <v>43825</v>
          </cell>
        </row>
        <row r="417">
          <cell r="J417">
            <v>388</v>
          </cell>
          <cell r="K417">
            <v>382</v>
          </cell>
        </row>
      </sheetData>
      <sheetData sheetId="10">
        <row r="494">
          <cell r="J494">
            <v>53240</v>
          </cell>
          <cell r="K494">
            <v>53455</v>
          </cell>
        </row>
        <row r="495">
          <cell r="J495">
            <v>472</v>
          </cell>
          <cell r="K495">
            <v>456</v>
          </cell>
        </row>
      </sheetData>
      <sheetData sheetId="11">
        <row r="250">
          <cell r="J250">
            <v>26840</v>
          </cell>
          <cell r="K250">
            <v>26060</v>
          </cell>
        </row>
        <row r="251">
          <cell r="J251">
            <v>236</v>
          </cell>
          <cell r="K251">
            <v>224</v>
          </cell>
        </row>
      </sheetData>
      <sheetData sheetId="12">
        <row r="30">
          <cell r="J30">
            <v>1320</v>
          </cell>
          <cell r="K30">
            <v>2570</v>
          </cell>
        </row>
        <row r="31">
          <cell r="J31">
            <v>12</v>
          </cell>
          <cell r="K31">
            <v>25</v>
          </cell>
        </row>
      </sheetData>
      <sheetData sheetId="13">
        <row r="11">
          <cell r="J11">
            <v>770</v>
          </cell>
          <cell r="K11">
            <v>820</v>
          </cell>
        </row>
        <row r="12">
          <cell r="J12">
            <v>7</v>
          </cell>
          <cell r="K12">
            <v>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0"/>
  <sheetViews>
    <sheetView tabSelected="1" topLeftCell="A6" workbookViewId="0">
      <selection activeCell="M19" sqref="M19"/>
    </sheetView>
  </sheetViews>
  <sheetFormatPr defaultColWidth="9" defaultRowHeight="14.25"/>
  <cols>
    <col min="1" max="1" width="12" style="2" customWidth="1"/>
    <col min="2" max="2" width="11.75" style="2" customWidth="1"/>
    <col min="3" max="3" width="13.25" style="3" customWidth="1"/>
    <col min="4" max="4" width="11.75" style="3" customWidth="1"/>
    <col min="5" max="5" width="13.625" style="3" customWidth="1"/>
    <col min="6" max="6" width="16.375" style="3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4" t="s">
        <v>0</v>
      </c>
      <c r="B1" s="4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5" t="s">
        <v>1</v>
      </c>
      <c r="B2" s="6" t="s">
        <v>2</v>
      </c>
      <c r="C2" s="7"/>
      <c r="D2" s="8" t="s">
        <v>3</v>
      </c>
      <c r="E2" s="8"/>
      <c r="F2" s="5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9"/>
      <c r="B3" s="10" t="s">
        <v>5</v>
      </c>
      <c r="C3" s="10" t="s">
        <v>6</v>
      </c>
      <c r="D3" s="10" t="s">
        <v>5</v>
      </c>
      <c r="E3" s="10" t="s">
        <v>6</v>
      </c>
      <c r="F3" s="9"/>
      <c r="H3" s="2" t="s">
        <v>7</v>
      </c>
    </row>
    <row r="4" s="2" customFormat="1" ht="26.1" customHeight="1" spans="1:8">
      <c r="A4" s="11" t="s">
        <v>8</v>
      </c>
      <c r="B4" s="11">
        <f>[1]涵东!J537</f>
        <v>417</v>
      </c>
      <c r="C4" s="11">
        <f>[1]涵东!J536</f>
        <v>46090</v>
      </c>
      <c r="D4" s="11">
        <f>[1]涵东!K537</f>
        <v>505</v>
      </c>
      <c r="E4" s="11">
        <f>[1]涵东!K536</f>
        <v>57990</v>
      </c>
      <c r="F4" s="11">
        <f t="shared" ref="F4:F17" si="0">C4+E4</f>
        <v>104080</v>
      </c>
      <c r="H4" s="2" t="e">
        <f>SUMIF(#REF!,#REF!,#REF!)</f>
        <v>#REF!</v>
      </c>
    </row>
    <row r="5" s="2" customFormat="1" ht="26.1" customHeight="1" spans="1:8">
      <c r="A5" s="11" t="s">
        <v>9</v>
      </c>
      <c r="B5" s="11">
        <f>[1]涵西!J267</f>
        <v>201</v>
      </c>
      <c r="C5" s="11">
        <f>[1]涵西!J266</f>
        <v>22550</v>
      </c>
      <c r="D5" s="11">
        <f>[1]涵西!K267</f>
        <v>243</v>
      </c>
      <c r="E5" s="11">
        <f>[1]涵西!K266</f>
        <v>27425</v>
      </c>
      <c r="F5" s="11">
        <f t="shared" si="0"/>
        <v>49975</v>
      </c>
      <c r="H5" s="2" t="e">
        <f>SUMIF(#REF!,#REF!,#REF!)</f>
        <v>#REF!</v>
      </c>
    </row>
    <row r="6" s="2" customFormat="1" ht="26.1" customHeight="1" spans="1:8">
      <c r="A6" s="11" t="s">
        <v>10</v>
      </c>
      <c r="B6" s="11">
        <f>[1]三江口!J970</f>
        <v>929</v>
      </c>
      <c r="C6" s="11">
        <f>[1]三江口!J969</f>
        <v>102190</v>
      </c>
      <c r="D6" s="11">
        <f>[1]三江口!K970</f>
        <v>900</v>
      </c>
      <c r="E6" s="11">
        <f>[1]三江口!K969</f>
        <v>102480</v>
      </c>
      <c r="F6" s="11">
        <f t="shared" si="0"/>
        <v>204670</v>
      </c>
      <c r="H6" s="2" t="e">
        <f>SUMIF(#REF!,#REF!,#REF!)</f>
        <v>#REF!</v>
      </c>
    </row>
    <row r="7" s="2" customFormat="1" ht="26.1" customHeight="1" spans="1:8">
      <c r="A7" s="11" t="s">
        <v>11</v>
      </c>
      <c r="B7" s="11">
        <f>[1]白塘!J635</f>
        <v>573</v>
      </c>
      <c r="C7" s="11">
        <f>[1]白塘!J634</f>
        <v>64570</v>
      </c>
      <c r="D7" s="11">
        <f>[1]白塘!K635</f>
        <v>591</v>
      </c>
      <c r="E7" s="11">
        <f>[1]白塘!K634</f>
        <v>68785</v>
      </c>
      <c r="F7" s="11">
        <f t="shared" si="0"/>
        <v>133355</v>
      </c>
      <c r="H7" s="2" t="e">
        <f>SUMIF(#REF!,#REF!,#REF!)</f>
        <v>#REF!</v>
      </c>
    </row>
    <row r="8" s="2" customFormat="1" ht="26.1" customHeight="1" spans="1:8">
      <c r="A8" s="11" t="s">
        <v>12</v>
      </c>
      <c r="B8" s="11">
        <f>[1]国欢!J627</f>
        <v>590</v>
      </c>
      <c r="C8" s="11">
        <f>[1]国欢!J626</f>
        <v>65670</v>
      </c>
      <c r="D8" s="11">
        <f>[1]国欢!K627</f>
        <v>584</v>
      </c>
      <c r="E8" s="11">
        <f>[1]国欢!K626</f>
        <v>68505</v>
      </c>
      <c r="F8" s="11">
        <f t="shared" si="0"/>
        <v>134175</v>
      </c>
      <c r="H8" s="2" t="e">
        <f>SUMIF(#REF!,#REF!,#REF!)</f>
        <v>#REF!</v>
      </c>
    </row>
    <row r="9" s="2" customFormat="1" ht="26.1" customHeight="1" spans="1:8">
      <c r="A9" s="11" t="s">
        <v>13</v>
      </c>
      <c r="B9" s="11">
        <f>[1]江口!J875</f>
        <v>812</v>
      </c>
      <c r="C9" s="11">
        <f>[1]江口!J874</f>
        <v>90860</v>
      </c>
      <c r="D9" s="11">
        <f>[1]江口!K875</f>
        <v>810</v>
      </c>
      <c r="E9" s="11">
        <f>[1]江口!K874</f>
        <v>93155</v>
      </c>
      <c r="F9" s="11">
        <f t="shared" si="0"/>
        <v>184015</v>
      </c>
      <c r="H9" s="2" t="e">
        <f>SUMIF(#REF!,#REF!,#REF!)</f>
        <v>#REF!</v>
      </c>
    </row>
    <row r="10" s="2" customFormat="1" ht="26.1" customHeight="1" spans="1:8">
      <c r="A10" s="11" t="s">
        <v>14</v>
      </c>
      <c r="B10" s="11">
        <f>[1]梧塘!J609</f>
        <v>530</v>
      </c>
      <c r="C10" s="11">
        <f>[1]梧塘!J608</f>
        <v>58740</v>
      </c>
      <c r="D10" s="11">
        <f>[1]梧塘!K609</f>
        <v>578</v>
      </c>
      <c r="E10" s="11">
        <f>[1]梧塘!K608</f>
        <v>66250</v>
      </c>
      <c r="F10" s="11">
        <f t="shared" si="0"/>
        <v>124990</v>
      </c>
      <c r="H10" s="2" t="e">
        <f>SUMIF(#REF!,#REF!,#REF!)</f>
        <v>#REF!</v>
      </c>
    </row>
    <row r="11" s="2" customFormat="1" ht="26.1" customHeight="1" spans="1:6">
      <c r="A11" s="11" t="s">
        <v>15</v>
      </c>
      <c r="B11" s="11">
        <f>[1]萩芦!J441</f>
        <v>408</v>
      </c>
      <c r="C11" s="11">
        <f>[1]萩芦!J440</f>
        <v>45650</v>
      </c>
      <c r="D11" s="11">
        <f>[1]萩芦!K441</f>
        <v>405</v>
      </c>
      <c r="E11" s="11">
        <f>[1]萩芦!K440</f>
        <v>46870</v>
      </c>
      <c r="F11" s="11">
        <f t="shared" si="0"/>
        <v>92520</v>
      </c>
    </row>
    <row r="12" s="2" customFormat="1" ht="26.1" customHeight="1" spans="1:8">
      <c r="A12" s="11" t="s">
        <v>16</v>
      </c>
      <c r="B12" s="11">
        <f>[1]白沙!J392</f>
        <v>367</v>
      </c>
      <c r="C12" s="11">
        <f>[1]白沙!J391</f>
        <v>40810</v>
      </c>
      <c r="D12" s="11">
        <f>[1]白沙!K392</f>
        <v>361</v>
      </c>
      <c r="E12" s="11">
        <f>[1]白沙!K391</f>
        <v>41935</v>
      </c>
      <c r="F12" s="11">
        <f t="shared" si="0"/>
        <v>82745</v>
      </c>
      <c r="H12" s="2" t="e">
        <f>SUMIF(#REF!,#REF!,#REF!)</f>
        <v>#REF!</v>
      </c>
    </row>
    <row r="13" s="2" customFormat="1" ht="26.1" customHeight="1" spans="1:8">
      <c r="A13" s="11" t="s">
        <v>17</v>
      </c>
      <c r="B13" s="11">
        <f>[1]新县!J417</f>
        <v>388</v>
      </c>
      <c r="C13" s="11">
        <f>[1]新县!J416</f>
        <v>42900</v>
      </c>
      <c r="D13" s="11">
        <f>[1]新县!K417</f>
        <v>382</v>
      </c>
      <c r="E13" s="11">
        <f>[1]新县!K416</f>
        <v>43825</v>
      </c>
      <c r="F13" s="11">
        <f t="shared" si="0"/>
        <v>86725</v>
      </c>
      <c r="H13" s="2" t="e">
        <f>SUMIF(#REF!,#REF!,#REF!)</f>
        <v>#REF!</v>
      </c>
    </row>
    <row r="14" s="2" customFormat="1" ht="26.1" customHeight="1" spans="1:8">
      <c r="A14" s="11" t="s">
        <v>18</v>
      </c>
      <c r="B14" s="11">
        <f>[1]庄边!J495</f>
        <v>472</v>
      </c>
      <c r="C14" s="11">
        <f>[1]庄边!J494</f>
        <v>53240</v>
      </c>
      <c r="D14" s="11">
        <f>[1]庄边!K495</f>
        <v>456</v>
      </c>
      <c r="E14" s="11">
        <f>[1]庄边!K494</f>
        <v>53455</v>
      </c>
      <c r="F14" s="11">
        <f t="shared" si="0"/>
        <v>106695</v>
      </c>
      <c r="H14" s="2" t="e">
        <f>SUMIF(#REF!,#REF!,#REF!)</f>
        <v>#REF!</v>
      </c>
    </row>
    <row r="15" s="2" customFormat="1" ht="26.1" customHeight="1" spans="1:8">
      <c r="A15" s="11" t="s">
        <v>19</v>
      </c>
      <c r="B15" s="11">
        <f>[1]大洋!J251</f>
        <v>236</v>
      </c>
      <c r="C15" s="11">
        <f>[1]大洋!J250</f>
        <v>26840</v>
      </c>
      <c r="D15" s="11">
        <f>[1]大洋!K251</f>
        <v>224</v>
      </c>
      <c r="E15" s="11">
        <f>[1]大洋!K250</f>
        <v>26060</v>
      </c>
      <c r="F15" s="11">
        <f t="shared" si="0"/>
        <v>52900</v>
      </c>
      <c r="H15" s="2" t="e">
        <f>SUMIF(#REF!,#REF!,#REF!)</f>
        <v>#REF!</v>
      </c>
    </row>
    <row r="16" s="2" customFormat="1" ht="26" customHeight="1" spans="1:8">
      <c r="A16" s="11" t="s">
        <v>20</v>
      </c>
      <c r="B16" s="11">
        <f>[1]赤港!J31</f>
        <v>12</v>
      </c>
      <c r="C16" s="11">
        <f>[1]赤港!J30</f>
        <v>1320</v>
      </c>
      <c r="D16" s="11">
        <f>[1]赤港!K31</f>
        <v>25</v>
      </c>
      <c r="E16" s="11">
        <f>[1]赤港!K30</f>
        <v>2570</v>
      </c>
      <c r="F16" s="11">
        <f t="shared" si="0"/>
        <v>3890</v>
      </c>
      <c r="H16" s="2" t="e">
        <f>SUMIF(#REF!,#REF!,#REF!)</f>
        <v>#REF!</v>
      </c>
    </row>
    <row r="17" s="2" customFormat="1" ht="26.1" customHeight="1" spans="1:8">
      <c r="A17" s="11" t="s">
        <v>21</v>
      </c>
      <c r="B17" s="11">
        <f>[1]商城!J12</f>
        <v>7</v>
      </c>
      <c r="C17" s="11">
        <f>[1]商城!J11</f>
        <v>770</v>
      </c>
      <c r="D17" s="11">
        <f>[1]商城!K12</f>
        <v>7</v>
      </c>
      <c r="E17" s="11">
        <f>[1]商城!K11</f>
        <v>820</v>
      </c>
      <c r="F17" s="11">
        <f t="shared" si="0"/>
        <v>1590</v>
      </c>
      <c r="H17" s="2" t="e">
        <f>SUMIF(#REF!,#REF!,#REF!)</f>
        <v>#REF!</v>
      </c>
    </row>
    <row r="18" s="2" customFormat="1" ht="26.1" customHeight="1" spans="1:8">
      <c r="A18" s="11" t="s">
        <v>22</v>
      </c>
      <c r="B18" s="11">
        <f t="shared" ref="B18:F18" si="1">SUM(B4:B17)</f>
        <v>5942</v>
      </c>
      <c r="C18" s="11">
        <f t="shared" si="1"/>
        <v>662200</v>
      </c>
      <c r="D18" s="11">
        <f t="shared" si="1"/>
        <v>6071</v>
      </c>
      <c r="E18" s="11">
        <f t="shared" si="1"/>
        <v>700125</v>
      </c>
      <c r="F18" s="11">
        <f t="shared" si="1"/>
        <v>1362325</v>
      </c>
      <c r="H18" s="2" t="e">
        <f>SUM(H17:H17)</f>
        <v>#REF!</v>
      </c>
    </row>
    <row r="19" s="2" customFormat="1" spans="3:6">
      <c r="C19" s="12"/>
      <c r="D19" s="12"/>
      <c r="E19" s="12"/>
      <c r="F19" s="12"/>
    </row>
    <row r="20" s="2" customFormat="1" spans="3:6">
      <c r="C20" s="12"/>
      <c r="D20" s="12"/>
      <c r="E20" s="12"/>
      <c r="F20" s="12"/>
    </row>
  </sheetData>
  <mergeCells count="5">
    <mergeCell ref="A1:F1"/>
    <mergeCell ref="B2:C2"/>
    <mergeCell ref="D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2023-06-20T02:30:00Z</dcterms:created>
  <dcterms:modified xsi:type="dcterms:W3CDTF">2023-06-20T02:33:52Z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E19D842C350B46CB96A73EF354C7A31E_12</vt:lpwstr>
  </property>
  <property fmtid="{D5CDD505-2E9C-101B-9397-08002B2CF9AE}" pid="3" name="KSOProductBuildVer">
    <vt:lpwstr>2052-11.1.0.14309</vt:lpwstr>
  </property>
</Properties>
</file>