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<sst xmlns="http://schemas.openxmlformats.org/spreadsheetml/2006/main" count="25" uniqueCount="23">
  <si>
    <t xml:space="preserve"> 残疾人“两项补贴”发放情况表（2023年1月）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</si>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</sst>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残疾人人口基础数据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_Sheet1_1" xfId="56"/>
    <cellStyle name="常规 11" xfId="57"/>
    <cellStyle name="常规 4" xfId="58"/>
    <cellStyle name="常规 15" xfId="59"/>
    <cellStyle name="常规 2" xfId="60"/>
    <cellStyle name="常规 5" xfId="61"/>
    <cellStyle name="常规_Sheet1" xfId="62"/>
    <cellStyle name="常规 14" xfId="63"/>
    <cellStyle name="常规 3 2" xfId="64"/>
    <cellStyle name="常规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9033;&#34917;&#36148;\&#27531;&#30142;&#20154;&#20004;&#39033;&#34917;&#36148;\&#20004;&#39033;&#34917;&#36148;&#21457;&#25918;&#24773;&#20917;&#34920;\2023&#24180;\1&#26376;\&#27531;&#30142;&#20154;&#8220;&#20004;&#39033;&#34917;&#36148;&#8221;&#21457;&#25918;&#24773;&#20917;&#34920;&#65288;2023&#24180;1&#26376;&#65289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办"/>
      <sheetName val="涵西办"/>
      <sheetName val="白塘镇"/>
      <sheetName val="梧塘镇"/>
      <sheetName val="三江口"/>
      <sheetName val="江口镇"/>
      <sheetName val="国欢镇"/>
      <sheetName val="白沙镇"/>
      <sheetName val="萩芦镇"/>
      <sheetName val="新县镇"/>
      <sheetName val="庄边镇"/>
      <sheetName val="大洋乡"/>
      <sheetName val="赤港管委会"/>
      <sheetName val="商城管委会"/>
      <sheetName val="上月减员名单"/>
      <sheetName val="发放情况表"/>
      <sheetName val="全区汇总表"/>
    </sheetNames>
    <sheetDataSet>
      <sheetData sheetId="0">
        <row r="552">
          <cell r="J552">
            <v>43000</v>
          </cell>
          <cell r="K552">
            <v>55790</v>
          </cell>
        </row>
        <row r="553">
          <cell r="J553">
            <v>430</v>
          </cell>
          <cell r="K553">
            <v>521</v>
          </cell>
        </row>
      </sheetData>
      <sheetData sheetId="1">
        <row r="259">
          <cell r="J259">
            <v>19700</v>
          </cell>
          <cell r="K259">
            <v>24065</v>
          </cell>
        </row>
        <row r="261">
          <cell r="J261">
            <v>197</v>
          </cell>
          <cell r="K261">
            <v>235</v>
          </cell>
        </row>
      </sheetData>
      <sheetData sheetId="2">
        <row r="625">
          <cell r="J625">
            <v>56600</v>
          </cell>
          <cell r="K625">
            <v>61650</v>
          </cell>
        </row>
        <row r="626">
          <cell r="J626">
            <v>566</v>
          </cell>
          <cell r="K626">
            <v>586</v>
          </cell>
        </row>
      </sheetData>
      <sheetData sheetId="3">
        <row r="597">
          <cell r="J597">
            <v>51200</v>
          </cell>
          <cell r="K597">
            <v>59875</v>
          </cell>
        </row>
        <row r="598">
          <cell r="J598">
            <v>512</v>
          </cell>
          <cell r="K598">
            <v>570</v>
          </cell>
        </row>
      </sheetData>
      <sheetData sheetId="4">
        <row r="967">
          <cell r="J967">
            <v>92900</v>
          </cell>
          <cell r="K967">
            <v>93865</v>
          </cell>
        </row>
        <row r="968">
          <cell r="J968">
            <v>929</v>
          </cell>
          <cell r="K968">
            <v>893</v>
          </cell>
        </row>
      </sheetData>
      <sheetData sheetId="5">
        <row r="865">
          <cell r="J865">
            <v>79700</v>
          </cell>
          <cell r="K865">
            <v>84665</v>
          </cell>
        </row>
        <row r="866">
          <cell r="J866">
            <v>797</v>
          </cell>
          <cell r="K866">
            <v>807</v>
          </cell>
        </row>
      </sheetData>
      <sheetData sheetId="6">
        <row r="626">
          <cell r="J626">
            <v>59000</v>
          </cell>
          <cell r="K626">
            <v>62905</v>
          </cell>
        </row>
        <row r="627">
          <cell r="J627">
            <v>590</v>
          </cell>
          <cell r="K627">
            <v>588</v>
          </cell>
        </row>
      </sheetData>
      <sheetData sheetId="7">
        <row r="392">
          <cell r="J392">
            <v>36600</v>
          </cell>
          <cell r="K392">
            <v>38490</v>
          </cell>
        </row>
        <row r="393">
          <cell r="J393">
            <v>366</v>
          </cell>
          <cell r="K393">
            <v>361</v>
          </cell>
        </row>
      </sheetData>
      <sheetData sheetId="8">
        <row r="428">
          <cell r="J428">
            <v>39600</v>
          </cell>
          <cell r="K428">
            <v>41605</v>
          </cell>
        </row>
        <row r="429">
          <cell r="J429">
            <v>396</v>
          </cell>
          <cell r="K429">
            <v>397</v>
          </cell>
        </row>
      </sheetData>
      <sheetData sheetId="9">
        <row r="422">
          <cell r="J422">
            <v>39000</v>
          </cell>
          <cell r="K422">
            <v>40485</v>
          </cell>
        </row>
        <row r="423">
          <cell r="J423">
            <v>390</v>
          </cell>
          <cell r="K423">
            <v>384</v>
          </cell>
        </row>
      </sheetData>
      <sheetData sheetId="10">
        <row r="478">
          <cell r="J478">
            <v>45300</v>
          </cell>
          <cell r="K478">
            <v>46870</v>
          </cell>
        </row>
        <row r="479">
          <cell r="J479">
            <v>453</v>
          </cell>
          <cell r="K479">
            <v>443</v>
          </cell>
        </row>
      </sheetData>
      <sheetData sheetId="11">
        <row r="243">
          <cell r="J243">
            <v>23000</v>
          </cell>
          <cell r="K243">
            <v>22750</v>
          </cell>
        </row>
        <row r="244">
          <cell r="J244">
            <v>230</v>
          </cell>
          <cell r="K244">
            <v>219</v>
          </cell>
        </row>
      </sheetData>
      <sheetData sheetId="12">
        <row r="30">
          <cell r="J30">
            <v>1200</v>
          </cell>
          <cell r="K30">
            <v>2460</v>
          </cell>
        </row>
        <row r="31">
          <cell r="J31">
            <v>12</v>
          </cell>
          <cell r="K31">
            <v>25</v>
          </cell>
        </row>
      </sheetData>
      <sheetData sheetId="13">
        <row r="11">
          <cell r="J11">
            <v>700</v>
          </cell>
          <cell r="K11">
            <v>750</v>
          </cell>
        </row>
        <row r="12">
          <cell r="J12">
            <v>7</v>
          </cell>
          <cell r="K12">
            <v>7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8"/>
  <sheetViews>
    <sheetView tabSelected="1" workbookViewId="0">
      <selection activeCell="A19" sqref="$A19:$XFD27"/>
    </sheetView>
  </sheetViews>
  <sheetFormatPr defaultColWidth="9" defaultRowHeight="14.25"/>
  <cols>
    <col min="1" max="1" width="15.875" style="2" customWidth="1"/>
    <col min="2" max="2" width="11.75" style="2" customWidth="1"/>
    <col min="3" max="3" width="13.25" style="3" customWidth="1"/>
    <col min="4" max="4" width="14.375" style="3" customWidth="1"/>
    <col min="5" max="5" width="12.25" style="3" customWidth="1"/>
    <col min="6" max="6" width="16.375" style="3" customWidth="1"/>
    <col min="7" max="7" width="8" style="2" customWidth="1"/>
    <col min="8" max="8" width="9.75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4" t="s">
        <v>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5" t="s">
        <v>1</v>
      </c>
      <c r="B2" s="6" t="s">
        <v>2</v>
      </c>
      <c r="C2" s="7"/>
      <c r="D2" s="8" t="s">
        <v>3</v>
      </c>
      <c r="E2" s="8"/>
      <c r="F2" s="5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9"/>
      <c r="B3" s="10" t="s">
        <v>5</v>
      </c>
      <c r="C3" s="10" t="s">
        <v>6</v>
      </c>
      <c r="D3" s="10" t="s">
        <v>5</v>
      </c>
      <c r="E3" s="10" t="s">
        <v>6</v>
      </c>
      <c r="F3" s="9"/>
      <c r="H3" s="2" t="s">
        <v>7</v>
      </c>
    </row>
    <row r="4" s="2" customFormat="1" ht="26.1" customHeight="1" spans="1:8">
      <c r="A4" s="11" t="s">
        <v>8</v>
      </c>
      <c r="B4" s="11">
        <f>[1]涵东办!J553</f>
        <v>430</v>
      </c>
      <c r="C4" s="11">
        <f>[1]涵东办!J552</f>
        <v>43000</v>
      </c>
      <c r="D4" s="11">
        <f>[1]涵东办!K553</f>
        <v>521</v>
      </c>
      <c r="E4" s="11">
        <f>[1]涵东办!K552</f>
        <v>55790</v>
      </c>
      <c r="F4" s="11">
        <f t="shared" ref="F4:F18" si="0">C4+E4</f>
        <v>98790</v>
      </c>
      <c r="H4" s="2" t="e">
        <f>SUMIF(#REF!,#REF!,#REF!)</f>
        <v>#REF!</v>
      </c>
    </row>
    <row r="5" s="2" customFormat="1" ht="26.1" customHeight="1" spans="1:8">
      <c r="A5" s="11" t="s">
        <v>9</v>
      </c>
      <c r="B5" s="11">
        <f>[1]涵西办!J261</f>
        <v>197</v>
      </c>
      <c r="C5" s="11">
        <f>[1]涵西办!J259</f>
        <v>19700</v>
      </c>
      <c r="D5" s="11">
        <f>[1]涵西办!K261</f>
        <v>235</v>
      </c>
      <c r="E5" s="11">
        <f>[1]涵西办!K259</f>
        <v>24065</v>
      </c>
      <c r="F5" s="11">
        <f t="shared" si="0"/>
        <v>43765</v>
      </c>
      <c r="H5" s="2" t="e">
        <f>SUMIF(#REF!,#REF!,#REF!)</f>
        <v>#REF!</v>
      </c>
    </row>
    <row r="6" s="2" customFormat="1" ht="26.1" customHeight="1" spans="1:8">
      <c r="A6" s="11" t="s">
        <v>10</v>
      </c>
      <c r="B6" s="11">
        <f>[1]三江口!J968</f>
        <v>929</v>
      </c>
      <c r="C6" s="11">
        <f>[1]三江口!J967</f>
        <v>92900</v>
      </c>
      <c r="D6" s="11">
        <f>[1]三江口!K968</f>
        <v>893</v>
      </c>
      <c r="E6" s="11">
        <f>[1]三江口!K967</f>
        <v>93865</v>
      </c>
      <c r="F6" s="11">
        <f t="shared" si="0"/>
        <v>186765</v>
      </c>
      <c r="H6" s="2" t="e">
        <f>SUMIF(#REF!,#REF!,#REF!)</f>
        <v>#REF!</v>
      </c>
    </row>
    <row r="7" s="2" customFormat="1" ht="26.1" customHeight="1" spans="1:8">
      <c r="A7" s="11" t="s">
        <v>11</v>
      </c>
      <c r="B7" s="11">
        <f>[1]白塘镇!J626</f>
        <v>566</v>
      </c>
      <c r="C7" s="11">
        <f>[1]白塘镇!J625</f>
        <v>56600</v>
      </c>
      <c r="D7" s="11">
        <f>[1]白塘镇!K626</f>
        <v>586</v>
      </c>
      <c r="E7" s="11">
        <f>[1]白塘镇!K625</f>
        <v>61650</v>
      </c>
      <c r="F7" s="11">
        <f t="shared" si="0"/>
        <v>118250</v>
      </c>
      <c r="H7" s="2" t="e">
        <f>SUMIF(#REF!,#REF!,#REF!)</f>
        <v>#REF!</v>
      </c>
    </row>
    <row r="8" s="2" customFormat="1" ht="26.1" customHeight="1" spans="1:8">
      <c r="A8" s="11" t="s">
        <v>12</v>
      </c>
      <c r="B8" s="11">
        <f>[1]国欢镇!J627</f>
        <v>590</v>
      </c>
      <c r="C8" s="11">
        <f>[1]国欢镇!J626</f>
        <v>59000</v>
      </c>
      <c r="D8" s="11">
        <f>[1]国欢镇!K627</f>
        <v>588</v>
      </c>
      <c r="E8" s="11">
        <f>[1]国欢镇!K626</f>
        <v>62905</v>
      </c>
      <c r="F8" s="11">
        <f t="shared" si="0"/>
        <v>121905</v>
      </c>
      <c r="H8" s="2" t="e">
        <f>SUMIF(#REF!,#REF!,#REF!)</f>
        <v>#REF!</v>
      </c>
    </row>
    <row r="9" s="2" customFormat="1" ht="26.1" customHeight="1" spans="1:8">
      <c r="A9" s="11" t="s">
        <v>13</v>
      </c>
      <c r="B9" s="11">
        <f>[1]江口镇!J866</f>
        <v>797</v>
      </c>
      <c r="C9" s="11">
        <f>[1]江口镇!J865</f>
        <v>79700</v>
      </c>
      <c r="D9" s="11">
        <f>[1]江口镇!K866</f>
        <v>807</v>
      </c>
      <c r="E9" s="11">
        <f>[1]江口镇!K865</f>
        <v>84665</v>
      </c>
      <c r="F9" s="11">
        <f t="shared" si="0"/>
        <v>164365</v>
      </c>
      <c r="H9" s="2" t="e">
        <f>SUMIF(#REF!,#REF!,#REF!)</f>
        <v>#REF!</v>
      </c>
    </row>
    <row r="10" s="2" customFormat="1" ht="26.1" customHeight="1" spans="1:8">
      <c r="A10" s="11" t="s">
        <v>14</v>
      </c>
      <c r="B10" s="11">
        <f>[1]梧塘镇!J598</f>
        <v>512</v>
      </c>
      <c r="C10" s="11">
        <f>[1]梧塘镇!J597</f>
        <v>51200</v>
      </c>
      <c r="D10" s="11">
        <f>[1]梧塘镇!K598</f>
        <v>570</v>
      </c>
      <c r="E10" s="11">
        <f>[1]梧塘镇!K597</f>
        <v>59875</v>
      </c>
      <c r="F10" s="11">
        <f t="shared" si="0"/>
        <v>111075</v>
      </c>
      <c r="H10" s="2" t="e">
        <f>SUMIF(#REF!,#REF!,#REF!)</f>
        <v>#REF!</v>
      </c>
    </row>
    <row r="11" s="2" customFormat="1" ht="26.1" customHeight="1" spans="1:6">
      <c r="A11" s="11" t="s">
        <v>15</v>
      </c>
      <c r="B11" s="11">
        <f>[1]萩芦镇!J429</f>
        <v>396</v>
      </c>
      <c r="C11" s="11">
        <f>[1]萩芦镇!J428</f>
        <v>39600</v>
      </c>
      <c r="D11" s="11">
        <f>[1]萩芦镇!K429</f>
        <v>397</v>
      </c>
      <c r="E11" s="11">
        <f>[1]萩芦镇!K428</f>
        <v>41605</v>
      </c>
      <c r="F11" s="11">
        <f t="shared" si="0"/>
        <v>81205</v>
      </c>
    </row>
    <row r="12" s="2" customFormat="1" ht="26.1" customHeight="1" spans="1:8">
      <c r="A12" s="11" t="s">
        <v>16</v>
      </c>
      <c r="B12" s="11">
        <f>[1]白沙镇!J393</f>
        <v>366</v>
      </c>
      <c r="C12" s="11">
        <f>[1]白沙镇!J392</f>
        <v>36600</v>
      </c>
      <c r="D12" s="11">
        <f>[1]白沙镇!K393</f>
        <v>361</v>
      </c>
      <c r="E12" s="11">
        <f>[1]白沙镇!K392</f>
        <v>38490</v>
      </c>
      <c r="F12" s="11">
        <f t="shared" si="0"/>
        <v>75090</v>
      </c>
      <c r="H12" s="2" t="e">
        <f>SUMIF(#REF!,#REF!,#REF!)</f>
        <v>#REF!</v>
      </c>
    </row>
    <row r="13" s="2" customFormat="1" ht="26.1" customHeight="1" spans="1:8">
      <c r="A13" s="11" t="s">
        <v>17</v>
      </c>
      <c r="B13" s="11">
        <f>[1]新县镇!J423</f>
        <v>390</v>
      </c>
      <c r="C13" s="11">
        <f>[1]新县镇!J422</f>
        <v>39000</v>
      </c>
      <c r="D13" s="11">
        <f>[1]新县镇!K423</f>
        <v>384</v>
      </c>
      <c r="E13" s="11">
        <f>[1]新县镇!K422</f>
        <v>40485</v>
      </c>
      <c r="F13" s="11">
        <f t="shared" si="0"/>
        <v>79485</v>
      </c>
      <c r="H13" s="2" t="e">
        <f>SUMIF(#REF!,#REF!,#REF!)</f>
        <v>#REF!</v>
      </c>
    </row>
    <row r="14" s="2" customFormat="1" ht="26.1" customHeight="1" spans="1:8">
      <c r="A14" s="11" t="s">
        <v>18</v>
      </c>
      <c r="B14" s="11">
        <f>[1]庄边镇!J479</f>
        <v>453</v>
      </c>
      <c r="C14" s="11">
        <f>[1]庄边镇!J478</f>
        <v>45300</v>
      </c>
      <c r="D14" s="11">
        <f>[1]庄边镇!K479</f>
        <v>443</v>
      </c>
      <c r="E14" s="11">
        <f>[1]庄边镇!K478</f>
        <v>46870</v>
      </c>
      <c r="F14" s="11">
        <f t="shared" si="0"/>
        <v>92170</v>
      </c>
      <c r="H14" s="2" t="e">
        <f>SUMIF(#REF!,#REF!,#REF!)</f>
        <v>#REF!</v>
      </c>
    </row>
    <row r="15" s="2" customFormat="1" ht="26.1" customHeight="1" spans="1:8">
      <c r="A15" s="11" t="s">
        <v>19</v>
      </c>
      <c r="B15" s="11">
        <f>[1]大洋乡!J244</f>
        <v>230</v>
      </c>
      <c r="C15" s="11">
        <f>[1]大洋乡!J243</f>
        <v>23000</v>
      </c>
      <c r="D15" s="11">
        <f>[1]大洋乡!K244</f>
        <v>219</v>
      </c>
      <c r="E15" s="11">
        <f>[1]大洋乡!K243</f>
        <v>22750</v>
      </c>
      <c r="F15" s="11">
        <f t="shared" si="0"/>
        <v>45750</v>
      </c>
      <c r="H15" s="2" t="e">
        <f>SUMIF(#REF!,#REF!,#REF!)</f>
        <v>#REF!</v>
      </c>
    </row>
    <row r="16" s="2" customFormat="1" ht="26" customHeight="1" spans="1:8">
      <c r="A16" s="11" t="s">
        <v>20</v>
      </c>
      <c r="B16" s="11">
        <f>[1]赤港管委会!J31</f>
        <v>12</v>
      </c>
      <c r="C16" s="11">
        <f>[1]赤港管委会!J30</f>
        <v>1200</v>
      </c>
      <c r="D16" s="11">
        <f>[1]赤港管委会!K31</f>
        <v>25</v>
      </c>
      <c r="E16" s="11">
        <f>[1]赤港管委会!K30</f>
        <v>2460</v>
      </c>
      <c r="F16" s="11">
        <f t="shared" si="0"/>
        <v>3660</v>
      </c>
      <c r="H16" s="2" t="e">
        <f>SUMIF(#REF!,#REF!,#REF!)</f>
        <v>#REF!</v>
      </c>
    </row>
    <row r="17" s="2" customFormat="1" ht="26.1" customHeight="1" spans="1:8">
      <c r="A17" s="11" t="s">
        <v>21</v>
      </c>
      <c r="B17" s="11">
        <f>[1]商城管委会!J12</f>
        <v>7</v>
      </c>
      <c r="C17" s="11">
        <f>[1]商城管委会!J11</f>
        <v>700</v>
      </c>
      <c r="D17" s="11">
        <f>[1]商城管委会!K12</f>
        <v>7</v>
      </c>
      <c r="E17" s="11">
        <f>[1]商城管委会!K11</f>
        <v>750</v>
      </c>
      <c r="F17" s="11">
        <f t="shared" si="0"/>
        <v>1450</v>
      </c>
      <c r="H17" s="2" t="e">
        <f>SUMIF(#REF!,#REF!,#REF!)</f>
        <v>#REF!</v>
      </c>
    </row>
    <row r="18" s="2" customFormat="1" ht="26.1" customHeight="1" spans="1:8">
      <c r="A18" s="11" t="s">
        <v>22</v>
      </c>
      <c r="B18" s="11">
        <f>SUM(B4:B17)</f>
        <v>5875</v>
      </c>
      <c r="C18" s="11">
        <f>SUM(C4:C17)</f>
        <v>587500</v>
      </c>
      <c r="D18" s="11">
        <f>SUM(D4:D17)</f>
        <v>6036</v>
      </c>
      <c r="E18" s="11">
        <f>SUM(E4:E17)</f>
        <v>636225</v>
      </c>
      <c r="F18" s="11">
        <f t="shared" si="0"/>
        <v>1223725</v>
      </c>
      <c r="H18" s="2" t="e">
        <f>SUM(H17:H17)</f>
        <v>#REF!</v>
      </c>
    </row>
    <row r="28" ht="13.5"/>
  </sheetData>
  <mergeCells count="5">
    <mergeCell ref="A1:F1"/>
    <mergeCell ref="B2:C2"/>
    <mergeCell ref="D2:E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2023-06-05T00:27:00Z</dcterms:created>
  <dcterms:modified xsi:type="dcterms:W3CDTF">2023-06-05T00:53:47Z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0269567344A14B20A5C9DE674FFF67E7_13</vt:lpwstr>
  </property>
  <property fmtid="{D5CDD505-2E9C-101B-9397-08002B2CF9AE}" pid="3" name="KSOProductBuildVer">
    <vt:lpwstr>2052-11.1.0.14309</vt:lpwstr>
  </property>
</Properties>
</file>