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<sst xmlns="http://schemas.openxmlformats.org/spreadsheetml/2006/main" count="29" uniqueCount="25">
  <si>
    <t xml:space="preserve"> 残疾人“两项补贴”发放情况表（2023年2月）</t>
  </si>
  <si>
    <t>单位</t>
  </si>
  <si>
    <t>生活补贴</t>
  </si>
  <si>
    <t>护理补贴</t>
  </si>
  <si>
    <t>小计</t>
  </si>
  <si>
    <t>当月人数</t>
  </si>
  <si>
    <t>当月发放金额</t>
  </si>
  <si>
    <t>补发金额</t>
  </si>
  <si>
    <t>总计</t>
  </si>
  <si>
    <t>银行汇总</t>
  </si>
  <si>
    <t>涵东办</t>
  </si>
  <si>
    <t>涵西办</t>
  </si>
  <si>
    <t>三江口镇</t>
  </si>
  <si>
    <t>白塘镇</t>
  </si>
  <si>
    <t>国欢镇</t>
  </si>
  <si>
    <t>江口镇</t>
  </si>
  <si>
    <t>梧塘镇</t>
  </si>
  <si>
    <t>萩芦镇</t>
  </si>
  <si>
    <t>白沙镇</t>
  </si>
  <si>
    <t>新县镇</t>
  </si>
  <si>
    <t>庄边镇</t>
  </si>
  <si>
    <t>大洋乡</t>
  </si>
  <si>
    <t>赤港农场</t>
  </si>
  <si>
    <t>商城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</si>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</sst>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残疾人人口基础数据" xfId="32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10 2" xfId="54"/>
    <cellStyle name="60% - 强调文字颜色 6" xfId="55" builtinId="52"/>
    <cellStyle name="常规_Sheet1_1" xfId="56"/>
    <cellStyle name="常规 11" xfId="57"/>
    <cellStyle name="常规 4" xfId="58"/>
    <cellStyle name="常规 15" xfId="59"/>
    <cellStyle name="常规 2" xfId="60"/>
    <cellStyle name="常规 5" xfId="61"/>
    <cellStyle name="常规_Sheet1" xfId="62"/>
    <cellStyle name="常规 14" xfId="63"/>
    <cellStyle name="常规 3 2" xfId="64"/>
    <cellStyle name="常规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18"/>
  <sheetViews>
    <sheetView tabSelected="1" workbookViewId="0">
      <selection activeCell="A19" sqref="$A19:$XFD27"/>
    </sheetView>
  </sheetViews>
  <sheetFormatPr defaultColWidth="9" defaultRowHeight="14.25"/>
  <cols>
    <col min="1" max="1" width="15.875" style="2" customWidth="1"/>
    <col min="2" max="4" width="11.75" style="2" customWidth="1"/>
    <col min="5" max="5" width="13.25" style="3" customWidth="1"/>
    <col min="6" max="8" width="14.375" style="3" customWidth="1"/>
    <col min="9" max="9" width="12.25" style="3" customWidth="1"/>
    <col min="10" max="10" width="16.375" style="3" customWidth="1"/>
    <col min="11" max="11" width="8" style="2" customWidth="1"/>
    <col min="12" max="12" width="9.75" style="2" hidden="1" customWidth="1"/>
    <col min="13" max="15" width="9" style="2" customWidth="1"/>
    <col min="16" max="16" width="9.125" style="2"/>
    <col min="17" max="17" width="9" style="2" customWidth="1"/>
    <col min="18" max="19" width="9.125" style="2"/>
    <col min="20" max="243" width="9" style="2" customWidth="1"/>
    <col min="244" max="16384" width="9" style="1"/>
  </cols>
  <sheetData>
    <row r="1" s="1" customFormat="1" ht="38" customHeight="1" spans="1:24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="1" customFormat="1" ht="32.25" customHeight="1" spans="1:243">
      <c r="A2" s="5" t="s">
        <v>1</v>
      </c>
      <c r="B2" s="6" t="s">
        <v>2</v>
      </c>
      <c r="C2" s="7"/>
      <c r="D2" s="7"/>
      <c r="E2" s="7"/>
      <c r="F2" s="8" t="s">
        <v>3</v>
      </c>
      <c r="G2" s="8"/>
      <c r="H2" s="8"/>
      <c r="I2" s="8"/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</row>
    <row r="3" s="2" customFormat="1" ht="32.25" customHeight="1" spans="1:12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5</v>
      </c>
      <c r="G3" s="10" t="s">
        <v>6</v>
      </c>
      <c r="H3" s="10" t="s">
        <v>7</v>
      </c>
      <c r="I3" s="10" t="s">
        <v>8</v>
      </c>
      <c r="J3" s="9"/>
      <c r="L3" s="2" t="s">
        <v>9</v>
      </c>
    </row>
    <row r="4" s="2" customFormat="1" ht="26.1" customHeight="1" spans="1:12">
      <c r="A4" s="11" t="s">
        <v>10</v>
      </c>
      <c r="B4" s="11">
        <v>428</v>
      </c>
      <c r="C4" s="11">
        <v>46931</v>
      </c>
      <c r="D4" s="11">
        <v>3010</v>
      </c>
      <c r="E4" s="11">
        <v>49941</v>
      </c>
      <c r="F4" s="11">
        <v>515</v>
      </c>
      <c r="G4" s="11">
        <v>58398</v>
      </c>
      <c r="H4" s="11">
        <v>2072</v>
      </c>
      <c r="I4" s="11">
        <v>60470</v>
      </c>
      <c r="J4" s="11">
        <f t="shared" ref="J4:J18" si="0">E4+I4</f>
        <v>110411</v>
      </c>
      <c r="L4" s="2" t="e">
        <f>SUMIF(#REF!,#REF!,#REF!)</f>
        <v>#REF!</v>
      </c>
    </row>
    <row r="5" s="2" customFormat="1" ht="26.1" customHeight="1" spans="1:12">
      <c r="A5" s="11" t="s">
        <v>11</v>
      </c>
      <c r="B5" s="11">
        <v>201</v>
      </c>
      <c r="C5" s="11">
        <v>22749</v>
      </c>
      <c r="D5" s="11">
        <v>1379</v>
      </c>
      <c r="E5" s="11">
        <v>24128</v>
      </c>
      <c r="F5" s="11">
        <v>239</v>
      </c>
      <c r="G5" s="11">
        <v>27124</v>
      </c>
      <c r="H5" s="11">
        <v>962</v>
      </c>
      <c r="I5" s="11">
        <v>28086</v>
      </c>
      <c r="J5" s="11">
        <f t="shared" si="0"/>
        <v>52214</v>
      </c>
      <c r="L5" s="2" t="e">
        <f>SUMIF(#REF!,#REF!,#REF!)</f>
        <v>#REF!</v>
      </c>
    </row>
    <row r="6" s="2" customFormat="1" ht="26.1" customHeight="1" spans="1:12">
      <c r="A6" s="11" t="s">
        <v>12</v>
      </c>
      <c r="B6" s="11">
        <v>935</v>
      </c>
      <c r="C6" s="11">
        <v>102950</v>
      </c>
      <c r="D6" s="11">
        <v>6503</v>
      </c>
      <c r="E6" s="11">
        <v>109453</v>
      </c>
      <c r="F6" s="11">
        <v>899</v>
      </c>
      <c r="G6" s="11">
        <v>102174</v>
      </c>
      <c r="H6" s="11">
        <v>4710</v>
      </c>
      <c r="I6" s="11">
        <v>106884</v>
      </c>
      <c r="J6" s="11">
        <f t="shared" si="0"/>
        <v>216337</v>
      </c>
      <c r="L6" s="2" t="e">
        <f>SUMIF(#REF!,#REF!,#REF!)</f>
        <v>#REF!</v>
      </c>
    </row>
    <row r="7" s="2" customFormat="1" ht="26.1" customHeight="1" spans="1:12">
      <c r="A7" s="11" t="s">
        <v>13</v>
      </c>
      <c r="B7" s="11">
        <v>567</v>
      </c>
      <c r="C7" s="11">
        <v>62532</v>
      </c>
      <c r="D7" s="11">
        <v>3962</v>
      </c>
      <c r="E7" s="11">
        <v>66494</v>
      </c>
      <c r="F7" s="11">
        <v>587</v>
      </c>
      <c r="G7" s="11">
        <v>66107</v>
      </c>
      <c r="H7" s="11">
        <v>2993</v>
      </c>
      <c r="I7" s="11">
        <v>69100</v>
      </c>
      <c r="J7" s="11">
        <f t="shared" si="0"/>
        <v>135594</v>
      </c>
      <c r="L7" s="2" t="e">
        <f>SUMIF(#REF!,#REF!,#REF!)</f>
        <v>#REF!</v>
      </c>
    </row>
    <row r="8" s="2" customFormat="1" ht="26.1" customHeight="1" spans="1:12">
      <c r="A8" s="11" t="s">
        <v>14</v>
      </c>
      <c r="B8" s="11">
        <v>590</v>
      </c>
      <c r="C8" s="11">
        <v>64965</v>
      </c>
      <c r="D8" s="11">
        <v>4130</v>
      </c>
      <c r="E8" s="11">
        <v>69095</v>
      </c>
      <c r="F8" s="11">
        <v>583</v>
      </c>
      <c r="G8" s="11">
        <v>66597</v>
      </c>
      <c r="H8" s="11">
        <v>3019</v>
      </c>
      <c r="I8" s="11">
        <v>69616</v>
      </c>
      <c r="J8" s="11">
        <f t="shared" si="0"/>
        <v>138711</v>
      </c>
      <c r="L8" s="2" t="e">
        <f>SUMIF(#REF!,#REF!,#REF!)</f>
        <v>#REF!</v>
      </c>
    </row>
    <row r="9" s="2" customFormat="1" ht="26.1" customHeight="1" spans="1:12">
      <c r="A9" s="11" t="s">
        <v>15</v>
      </c>
      <c r="B9" s="11">
        <v>799</v>
      </c>
      <c r="C9" s="11">
        <v>88491</v>
      </c>
      <c r="D9" s="11">
        <v>5579</v>
      </c>
      <c r="E9" s="11">
        <v>94070</v>
      </c>
      <c r="F9" s="11">
        <v>796</v>
      </c>
      <c r="G9" s="11">
        <v>88067</v>
      </c>
      <c r="H9" s="11">
        <v>4262</v>
      </c>
      <c r="I9" s="11">
        <v>92329</v>
      </c>
      <c r="J9" s="11">
        <f t="shared" si="0"/>
        <v>186399</v>
      </c>
      <c r="L9" s="2" t="e">
        <f>SUMIF(#REF!,#REF!,#REF!)</f>
        <v>#REF!</v>
      </c>
    </row>
    <row r="10" s="2" customFormat="1" ht="26.1" customHeight="1" spans="1:12">
      <c r="A10" s="11" t="s">
        <v>16</v>
      </c>
      <c r="B10" s="11">
        <v>532</v>
      </c>
      <c r="C10" s="11">
        <v>63799</v>
      </c>
      <c r="D10" s="11">
        <v>3584</v>
      </c>
      <c r="E10" s="11">
        <v>67383</v>
      </c>
      <c r="F10" s="11">
        <v>579</v>
      </c>
      <c r="G10" s="11">
        <v>67864</v>
      </c>
      <c r="H10" s="11">
        <v>2640</v>
      </c>
      <c r="I10" s="11">
        <v>70504</v>
      </c>
      <c r="J10" s="11">
        <f t="shared" si="0"/>
        <v>137887</v>
      </c>
      <c r="L10" s="2" t="e">
        <f>SUMIF(#REF!,#REF!,#REF!)</f>
        <v>#REF!</v>
      </c>
    </row>
    <row r="11" s="2" customFormat="1" ht="26.1" customHeight="1" spans="1:10">
      <c r="A11" s="11" t="s">
        <v>17</v>
      </c>
      <c r="B11" s="11">
        <v>403</v>
      </c>
      <c r="C11" s="11">
        <v>45398</v>
      </c>
      <c r="D11" s="11">
        <v>2772</v>
      </c>
      <c r="E11" s="11">
        <v>48170</v>
      </c>
      <c r="F11" s="11">
        <v>398</v>
      </c>
      <c r="G11" s="11">
        <v>45293</v>
      </c>
      <c r="H11" s="11">
        <v>2145</v>
      </c>
      <c r="I11" s="11">
        <v>47438</v>
      </c>
      <c r="J11" s="11">
        <f t="shared" si="0"/>
        <v>95608</v>
      </c>
    </row>
    <row r="12" s="2" customFormat="1" ht="26.1" customHeight="1" spans="1:12">
      <c r="A12" s="11" t="s">
        <v>18</v>
      </c>
      <c r="B12" s="11">
        <v>364</v>
      </c>
      <c r="C12" s="11">
        <v>39676</v>
      </c>
      <c r="D12" s="11">
        <v>2562</v>
      </c>
      <c r="E12" s="11">
        <v>42238</v>
      </c>
      <c r="F12" s="11">
        <v>359</v>
      </c>
      <c r="G12" s="11">
        <v>40902</v>
      </c>
      <c r="H12" s="11">
        <v>1898</v>
      </c>
      <c r="I12" s="11">
        <v>42800</v>
      </c>
      <c r="J12" s="11">
        <f t="shared" si="0"/>
        <v>85038</v>
      </c>
      <c r="L12" s="2" t="e">
        <f>SUMIF(#REF!,#REF!,#REF!)</f>
        <v>#REF!</v>
      </c>
    </row>
    <row r="13" s="2" customFormat="1" ht="26.1" customHeight="1" spans="1:12">
      <c r="A13" s="11" t="s">
        <v>19</v>
      </c>
      <c r="B13" s="11">
        <v>391</v>
      </c>
      <c r="C13" s="11">
        <v>42665</v>
      </c>
      <c r="D13" s="11">
        <v>2730</v>
      </c>
      <c r="E13" s="11">
        <v>45395</v>
      </c>
      <c r="F13" s="11">
        <v>384</v>
      </c>
      <c r="G13" s="11">
        <v>42997</v>
      </c>
      <c r="H13" s="11">
        <v>1933</v>
      </c>
      <c r="I13" s="11">
        <v>44930</v>
      </c>
      <c r="J13" s="11">
        <f t="shared" si="0"/>
        <v>90325</v>
      </c>
      <c r="L13" s="2" t="e">
        <f>SUMIF(#REF!,#REF!,#REF!)</f>
        <v>#REF!</v>
      </c>
    </row>
    <row r="14" s="2" customFormat="1" ht="26.1" customHeight="1" spans="1:12">
      <c r="A14" s="11" t="s">
        <v>20</v>
      </c>
      <c r="B14" s="11">
        <v>466</v>
      </c>
      <c r="C14" s="11">
        <v>54181</v>
      </c>
      <c r="D14" s="11">
        <v>3171</v>
      </c>
      <c r="E14" s="11">
        <v>57352</v>
      </c>
      <c r="F14" s="11">
        <v>452</v>
      </c>
      <c r="G14" s="11">
        <v>53000</v>
      </c>
      <c r="H14" s="11">
        <v>2308</v>
      </c>
      <c r="I14" s="11">
        <v>55308</v>
      </c>
      <c r="J14" s="11">
        <f t="shared" si="0"/>
        <v>112660</v>
      </c>
      <c r="L14" s="2" t="e">
        <f>SUMIF(#REF!,#REF!,#REF!)</f>
        <v>#REF!</v>
      </c>
    </row>
    <row r="15" s="2" customFormat="1" ht="26.1" customHeight="1" spans="1:12">
      <c r="A15" s="11" t="s">
        <v>21</v>
      </c>
      <c r="B15" s="11">
        <v>235</v>
      </c>
      <c r="C15" s="11">
        <v>26794</v>
      </c>
      <c r="D15" s="11">
        <v>1610</v>
      </c>
      <c r="E15" s="11">
        <v>28404</v>
      </c>
      <c r="F15" s="11">
        <v>223</v>
      </c>
      <c r="G15" s="11">
        <v>25309</v>
      </c>
      <c r="H15" s="11">
        <v>1224</v>
      </c>
      <c r="I15" s="11">
        <v>26533</v>
      </c>
      <c r="J15" s="11">
        <f t="shared" si="0"/>
        <v>54937</v>
      </c>
      <c r="L15" s="2" t="e">
        <f>SUMIF(#REF!,#REF!,#REF!)</f>
        <v>#REF!</v>
      </c>
    </row>
    <row r="16" s="2" customFormat="1" ht="26" customHeight="1" spans="1:12">
      <c r="A16" s="11" t="s">
        <v>22</v>
      </c>
      <c r="B16" s="11">
        <v>12</v>
      </c>
      <c r="C16" s="11">
        <v>1284</v>
      </c>
      <c r="D16" s="11">
        <v>84</v>
      </c>
      <c r="E16" s="11">
        <v>1368</v>
      </c>
      <c r="F16" s="11">
        <v>25</v>
      </c>
      <c r="G16" s="11">
        <v>2521</v>
      </c>
      <c r="H16" s="11">
        <v>61</v>
      </c>
      <c r="I16" s="11">
        <v>2582</v>
      </c>
      <c r="J16" s="11">
        <f t="shared" si="0"/>
        <v>3950</v>
      </c>
      <c r="L16" s="2" t="e">
        <f>SUMIF(#REF!,#REF!,#REF!)</f>
        <v>#REF!</v>
      </c>
    </row>
    <row r="17" s="2" customFormat="1" ht="26.1" customHeight="1" spans="1:12">
      <c r="A17" s="11" t="s">
        <v>23</v>
      </c>
      <c r="B17" s="11">
        <v>7</v>
      </c>
      <c r="C17" s="11">
        <v>749</v>
      </c>
      <c r="D17" s="11">
        <v>49</v>
      </c>
      <c r="E17" s="11">
        <v>798</v>
      </c>
      <c r="F17" s="11">
        <v>7</v>
      </c>
      <c r="G17" s="11">
        <v>791</v>
      </c>
      <c r="H17" s="11">
        <v>41</v>
      </c>
      <c r="I17" s="11">
        <v>832</v>
      </c>
      <c r="J17" s="11">
        <f t="shared" si="0"/>
        <v>1630</v>
      </c>
      <c r="L17" s="2" t="e">
        <f>SUMIF(#REF!,#REF!,#REF!)</f>
        <v>#REF!</v>
      </c>
    </row>
    <row r="18" s="2" customFormat="1" ht="26.1" customHeight="1" spans="1:12">
      <c r="A18" s="11" t="s">
        <v>24</v>
      </c>
      <c r="B18" s="11">
        <f t="shared" ref="B18:I18" si="1">SUM(B4:B17)</f>
        <v>5930</v>
      </c>
      <c r="C18" s="11">
        <f t="shared" si="1"/>
        <v>663164</v>
      </c>
      <c r="D18" s="11">
        <f t="shared" si="1"/>
        <v>41125</v>
      </c>
      <c r="E18" s="11">
        <f t="shared" si="1"/>
        <v>704289</v>
      </c>
      <c r="F18" s="11">
        <f t="shared" si="1"/>
        <v>6046</v>
      </c>
      <c r="G18" s="11">
        <f t="shared" si="1"/>
        <v>687144</v>
      </c>
      <c r="H18" s="11">
        <f t="shared" si="1"/>
        <v>30268</v>
      </c>
      <c r="I18" s="11">
        <f t="shared" si="1"/>
        <v>717412</v>
      </c>
      <c r="J18" s="11">
        <f t="shared" si="0"/>
        <v>1421701</v>
      </c>
      <c r="L18" s="2" t="e">
        <f>SUM(L17:L17)</f>
        <v>#REF!</v>
      </c>
    </row>
  </sheetData>
  <mergeCells count="5">
    <mergeCell ref="A1:J1"/>
    <mergeCell ref="B2:E2"/>
    <mergeCell ref="F2:I2"/>
    <mergeCell ref="A2:A3"/>
    <mergeCell ref="J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2023-06-05T00:27:00Z</dcterms:created>
  <dcterms:modified xsi:type="dcterms:W3CDTF">2023-06-05T00:54:41Z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B3ADE6AC40394CF29876BD75CA9742B1_13</vt:lpwstr>
  </property>
  <property fmtid="{D5CDD505-2E9C-101B-9397-08002B2CF9AE}" pid="3" name="KSOProductBuildVer">
    <vt:lpwstr>2052-11.1.0.14309</vt:lpwstr>
  </property>
</Properties>
</file>