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<sst xmlns="http://schemas.openxmlformats.org/spreadsheetml/2006/main" count="25" uniqueCount="23">
  <si>
    <t xml:space="preserve"> 残疾人“两项补贴”发放情况表（2023年3月）</t>
  </si>
  <si>
    <t>单位</t>
  </si>
  <si>
    <t>生活补贴</t>
  </si>
  <si>
    <t>护理补贴</t>
  </si>
  <si>
    <t>小计</t>
  </si>
  <si>
    <t>当月人数</t>
  </si>
  <si>
    <t>当月发放资金数</t>
  </si>
  <si>
    <t>银行汇总</t>
  </si>
  <si>
    <t>涵东办</t>
  </si>
  <si>
    <t>涵西办</t>
  </si>
  <si>
    <t>三江口镇</t>
  </si>
  <si>
    <t>白塘镇</t>
  </si>
  <si>
    <t>国欢镇</t>
  </si>
  <si>
    <t>江口镇</t>
  </si>
  <si>
    <t>梧塘镇</t>
  </si>
  <si>
    <t>萩芦镇</t>
  </si>
  <si>
    <t>白沙镇</t>
  </si>
  <si>
    <t>新县镇</t>
  </si>
  <si>
    <t>庄边镇</t>
  </si>
  <si>
    <t>大洋乡</t>
  </si>
  <si>
    <t>赤港农场</t>
  </si>
  <si>
    <t>商城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</si>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</sst>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4"/>
      <name val="仿宋_GB2312"/>
      <charset val="134"/>
    </font>
    <font>
      <sz val="10"/>
      <name val="仿宋_GB2312"/>
      <charset val="134"/>
    </font>
    <font>
      <sz val="13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_残疾人人口基础数据" xfId="32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10 2" xfId="54"/>
    <cellStyle name="60% - 强调文字颜色 6" xfId="55" builtinId="52"/>
    <cellStyle name="常规_Sheet1_1" xfId="56"/>
    <cellStyle name="常规 11" xfId="57"/>
    <cellStyle name="常规 4" xfId="58"/>
    <cellStyle name="常规 15" xfId="59"/>
    <cellStyle name="常规 2" xfId="60"/>
    <cellStyle name="常规 5" xfId="61"/>
    <cellStyle name="常规_Sheet1" xfId="62"/>
    <cellStyle name="常规 14" xfId="63"/>
    <cellStyle name="常规 3 2" xfId="64"/>
    <cellStyle name="常规 3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004;&#39033;&#34917;&#36148;\&#27531;&#30142;&#20154;&#20004;&#39033;&#34917;&#36148;\&#20004;&#39033;&#34917;&#36148;&#21457;&#25918;&#24773;&#20917;&#34920;\2023&#24180;\3&#26376;\&#27531;&#30142;&#20154;&#8220;&#20004;&#39033;&#34917;&#36148;&#8221;&#21457;&#25918;&#24773;&#20917;&#34920;&#65288;2023&#24180;3&#2637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涵东"/>
      <sheetName val="涵西"/>
      <sheetName val="白塘"/>
      <sheetName val="三江口"/>
      <sheetName val="国欢"/>
      <sheetName val="江口"/>
      <sheetName val="梧塘"/>
      <sheetName val="萩芦"/>
      <sheetName val="白沙"/>
      <sheetName val="新县"/>
      <sheetName val="庄边"/>
      <sheetName val="大洋"/>
      <sheetName val="赤港"/>
      <sheetName val="商城"/>
      <sheetName val="减员名单"/>
      <sheetName val="发放情况表"/>
      <sheetName val="全区汇总表"/>
    </sheetNames>
    <sheetDataSet>
      <sheetData sheetId="0">
        <row r="545">
          <cell r="J545">
            <v>45368</v>
          </cell>
          <cell r="K545">
            <v>56710</v>
          </cell>
        </row>
        <row r="546">
          <cell r="J546">
            <v>424</v>
          </cell>
          <cell r="K546">
            <v>511</v>
          </cell>
        </row>
      </sheetData>
      <sheetData sheetId="1">
        <row r="264">
          <cell r="J264">
            <v>21507</v>
          </cell>
          <cell r="K264">
            <v>25851</v>
          </cell>
        </row>
        <row r="265">
          <cell r="J265">
            <v>201</v>
          </cell>
          <cell r="K265">
            <v>241</v>
          </cell>
        </row>
      </sheetData>
      <sheetData sheetId="2">
        <row r="629">
          <cell r="J629">
            <v>61097</v>
          </cell>
          <cell r="K629">
            <v>64878</v>
          </cell>
        </row>
        <row r="630">
          <cell r="J630">
            <v>569</v>
          </cell>
          <cell r="K630">
            <v>588</v>
          </cell>
        </row>
      </sheetData>
      <sheetData sheetId="3">
        <row r="975">
          <cell r="J975">
            <v>100259</v>
          </cell>
          <cell r="K975">
            <v>99899</v>
          </cell>
        </row>
        <row r="976">
          <cell r="J976">
            <v>935</v>
          </cell>
          <cell r="K976">
            <v>902</v>
          </cell>
        </row>
      </sheetData>
      <sheetData sheetId="4">
        <row r="622">
          <cell r="J622">
            <v>62916</v>
          </cell>
          <cell r="K622">
            <v>65135</v>
          </cell>
        </row>
        <row r="623">
          <cell r="J623">
            <v>588</v>
          </cell>
          <cell r="K623">
            <v>581</v>
          </cell>
        </row>
      </sheetData>
      <sheetData sheetId="5">
        <row r="865">
          <cell r="J865">
            <v>86028</v>
          </cell>
          <cell r="K865">
            <v>88162</v>
          </cell>
        </row>
        <row r="866">
          <cell r="J866">
            <v>801</v>
          </cell>
          <cell r="K866">
            <v>798</v>
          </cell>
        </row>
      </sheetData>
      <sheetData sheetId="6">
        <row r="610">
          <cell r="J610">
            <v>57245</v>
          </cell>
          <cell r="K610">
            <v>63820</v>
          </cell>
        </row>
        <row r="611">
          <cell r="J611">
            <v>533</v>
          </cell>
          <cell r="K611">
            <v>580</v>
          </cell>
        </row>
      </sheetData>
      <sheetData sheetId="7">
        <row r="437">
          <cell r="J437">
            <v>43870</v>
          </cell>
          <cell r="K437">
            <v>44582</v>
          </cell>
        </row>
        <row r="438">
          <cell r="J438">
            <v>405</v>
          </cell>
          <cell r="K438">
            <v>400</v>
          </cell>
        </row>
      </sheetData>
      <sheetData sheetId="8">
        <row r="390">
          <cell r="J390">
            <v>39269</v>
          </cell>
          <cell r="K390">
            <v>40474</v>
          </cell>
        </row>
        <row r="391">
          <cell r="J391">
            <v>365</v>
          </cell>
          <cell r="K391">
            <v>360</v>
          </cell>
        </row>
      </sheetData>
      <sheetData sheetId="9">
        <row r="420">
          <cell r="J420">
            <v>41623</v>
          </cell>
          <cell r="K420">
            <v>42248</v>
          </cell>
        </row>
        <row r="421">
          <cell r="J421">
            <v>389</v>
          </cell>
          <cell r="K421">
            <v>383</v>
          </cell>
        </row>
      </sheetData>
      <sheetData sheetId="10">
        <row r="489">
          <cell r="J489">
            <v>50183</v>
          </cell>
          <cell r="K489">
            <v>50291</v>
          </cell>
        </row>
        <row r="490">
          <cell r="J490">
            <v>467</v>
          </cell>
          <cell r="K490">
            <v>452</v>
          </cell>
        </row>
      </sheetData>
      <sheetData sheetId="11">
        <row r="249">
          <cell r="J249">
            <v>25680</v>
          </cell>
          <cell r="K249">
            <v>24916</v>
          </cell>
        </row>
        <row r="250">
          <cell r="J250">
            <v>236</v>
          </cell>
          <cell r="K250">
            <v>224</v>
          </cell>
        </row>
      </sheetData>
      <sheetData sheetId="12">
        <row r="30">
          <cell r="J30">
            <v>1284</v>
          </cell>
          <cell r="K30">
            <v>2521</v>
          </cell>
        </row>
        <row r="31">
          <cell r="J31">
            <v>12</v>
          </cell>
          <cell r="K31">
            <v>25</v>
          </cell>
        </row>
      </sheetData>
      <sheetData sheetId="13">
        <row r="11">
          <cell r="J11">
            <v>749</v>
          </cell>
          <cell r="K11">
            <v>791</v>
          </cell>
        </row>
        <row r="12">
          <cell r="J12">
            <v>7</v>
          </cell>
          <cell r="K12">
            <v>7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18"/>
  <sheetViews>
    <sheetView tabSelected="1" workbookViewId="0">
      <selection activeCell="J4" sqref="J4"/>
    </sheetView>
  </sheetViews>
  <sheetFormatPr defaultColWidth="9" defaultRowHeight="14.25"/>
  <cols>
    <col min="1" max="1" width="15.875" style="2" customWidth="1"/>
    <col min="2" max="2" width="11.75" style="2" customWidth="1"/>
    <col min="3" max="3" width="13.25" style="3" customWidth="1"/>
    <col min="4" max="4" width="14.375" style="3" customWidth="1"/>
    <col min="5" max="5" width="12.25" style="3" customWidth="1"/>
    <col min="6" max="6" width="16.375" style="3" customWidth="1"/>
    <col min="7" max="7" width="8" style="2" customWidth="1"/>
    <col min="8" max="8" width="9.75" style="2" hidden="1" customWidth="1"/>
    <col min="9" max="11" width="9" style="2" customWidth="1"/>
    <col min="12" max="12" width="9.125" style="2"/>
    <col min="13" max="13" width="9" style="2" customWidth="1"/>
    <col min="14" max="15" width="9.125" style="2"/>
    <col min="16" max="239" width="9" style="2" customWidth="1"/>
    <col min="240" max="16384" width="9" style="1"/>
  </cols>
  <sheetData>
    <row r="1" s="1" customFormat="1" ht="38" customHeight="1" spans="1:239">
      <c r="A1" s="4" t="s">
        <v>0</v>
      </c>
      <c r="B1" s="4"/>
      <c r="C1" s="4"/>
      <c r="D1" s="4"/>
      <c r="E1" s="4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</row>
    <row r="2" s="1" customFormat="1" ht="32.25" customHeight="1" spans="1:239">
      <c r="A2" s="5" t="s">
        <v>1</v>
      </c>
      <c r="B2" s="6" t="s">
        <v>2</v>
      </c>
      <c r="C2" s="7"/>
      <c r="D2" s="8" t="s">
        <v>3</v>
      </c>
      <c r="E2" s="8"/>
      <c r="F2" s="5" t="s">
        <v>4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</row>
    <row r="3" s="2" customFormat="1" ht="32.25" customHeight="1" spans="1:8">
      <c r="A3" s="9"/>
      <c r="B3" s="10" t="s">
        <v>5</v>
      </c>
      <c r="C3" s="10" t="s">
        <v>6</v>
      </c>
      <c r="D3" s="10" t="s">
        <v>5</v>
      </c>
      <c r="E3" s="10" t="s">
        <v>6</v>
      </c>
      <c r="F3" s="9"/>
      <c r="H3" s="2" t="s">
        <v>7</v>
      </c>
    </row>
    <row r="4" s="2" customFormat="1" ht="26.1" customHeight="1" spans="1:8">
      <c r="A4" s="11" t="s">
        <v>8</v>
      </c>
      <c r="B4" s="11">
        <f>[1]涵东!J546</f>
        <v>424</v>
      </c>
      <c r="C4" s="11">
        <f>[1]涵东!J545</f>
        <v>45368</v>
      </c>
      <c r="D4" s="11">
        <f>[1]涵东!K546</f>
        <v>511</v>
      </c>
      <c r="E4" s="11">
        <f>[1]涵东!K545</f>
        <v>56710</v>
      </c>
      <c r="F4" s="11">
        <f t="shared" ref="F4:F18" si="0">C4+E4</f>
        <v>102078</v>
      </c>
      <c r="H4" s="2" t="e">
        <f>SUMIF(#REF!,#REF!,#REF!)</f>
        <v>#REF!</v>
      </c>
    </row>
    <row r="5" s="2" customFormat="1" ht="26.1" customHeight="1" spans="1:8">
      <c r="A5" s="11" t="s">
        <v>9</v>
      </c>
      <c r="B5" s="11">
        <f>[1]涵西!J265</f>
        <v>201</v>
      </c>
      <c r="C5" s="11">
        <f>[1]涵西!J264</f>
        <v>21507</v>
      </c>
      <c r="D5" s="11">
        <f>[1]涵西!K265</f>
        <v>241</v>
      </c>
      <c r="E5" s="11">
        <f>[1]涵西!K264</f>
        <v>25851</v>
      </c>
      <c r="F5" s="11">
        <f t="shared" si="0"/>
        <v>47358</v>
      </c>
      <c r="H5" s="2" t="e">
        <f>SUMIF(#REF!,#REF!,#REF!)</f>
        <v>#REF!</v>
      </c>
    </row>
    <row r="6" s="2" customFormat="1" ht="26.1" customHeight="1" spans="1:8">
      <c r="A6" s="11" t="s">
        <v>10</v>
      </c>
      <c r="B6" s="11">
        <f>[1]三江口!J976</f>
        <v>935</v>
      </c>
      <c r="C6" s="11">
        <f>[1]三江口!J975</f>
        <v>100259</v>
      </c>
      <c r="D6" s="11">
        <f>[1]三江口!K976</f>
        <v>902</v>
      </c>
      <c r="E6" s="11">
        <f>[1]三江口!K975</f>
        <v>99899</v>
      </c>
      <c r="F6" s="11">
        <f t="shared" si="0"/>
        <v>200158</v>
      </c>
      <c r="H6" s="2" t="e">
        <f>SUMIF(#REF!,#REF!,#REF!)</f>
        <v>#REF!</v>
      </c>
    </row>
    <row r="7" s="2" customFormat="1" ht="26.1" customHeight="1" spans="1:8">
      <c r="A7" s="11" t="s">
        <v>11</v>
      </c>
      <c r="B7" s="11">
        <f>[1]白塘!J630</f>
        <v>569</v>
      </c>
      <c r="C7" s="11">
        <f>[1]白塘!J629</f>
        <v>61097</v>
      </c>
      <c r="D7" s="11">
        <f>[1]白塘!K630</f>
        <v>588</v>
      </c>
      <c r="E7" s="11">
        <f>[1]白塘!K629</f>
        <v>64878</v>
      </c>
      <c r="F7" s="11">
        <f t="shared" si="0"/>
        <v>125975</v>
      </c>
      <c r="H7" s="2" t="e">
        <f>SUMIF(#REF!,#REF!,#REF!)</f>
        <v>#REF!</v>
      </c>
    </row>
    <row r="8" s="2" customFormat="1" ht="26.1" customHeight="1" spans="1:8">
      <c r="A8" s="11" t="s">
        <v>12</v>
      </c>
      <c r="B8" s="11">
        <f>[1]国欢!J623</f>
        <v>588</v>
      </c>
      <c r="C8" s="11">
        <f>[1]国欢!J622</f>
        <v>62916</v>
      </c>
      <c r="D8" s="11">
        <f>[1]国欢!K623</f>
        <v>581</v>
      </c>
      <c r="E8" s="11">
        <f>[1]国欢!K622</f>
        <v>65135</v>
      </c>
      <c r="F8" s="11">
        <f t="shared" si="0"/>
        <v>128051</v>
      </c>
      <c r="H8" s="2" t="e">
        <f>SUMIF(#REF!,#REF!,#REF!)</f>
        <v>#REF!</v>
      </c>
    </row>
    <row r="9" s="2" customFormat="1" ht="26.1" customHeight="1" spans="1:8">
      <c r="A9" s="11" t="s">
        <v>13</v>
      </c>
      <c r="B9" s="11">
        <f>[1]江口!J866</f>
        <v>801</v>
      </c>
      <c r="C9" s="11">
        <f>[1]江口!J865</f>
        <v>86028</v>
      </c>
      <c r="D9" s="11">
        <f>[1]江口!K866</f>
        <v>798</v>
      </c>
      <c r="E9" s="11">
        <f>[1]江口!K865</f>
        <v>88162</v>
      </c>
      <c r="F9" s="11">
        <f t="shared" si="0"/>
        <v>174190</v>
      </c>
      <c r="H9" s="2" t="e">
        <f>SUMIF(#REF!,#REF!,#REF!)</f>
        <v>#REF!</v>
      </c>
    </row>
    <row r="10" s="2" customFormat="1" ht="26.1" customHeight="1" spans="1:8">
      <c r="A10" s="11" t="s">
        <v>14</v>
      </c>
      <c r="B10" s="11">
        <f>[1]梧塘!J611</f>
        <v>533</v>
      </c>
      <c r="C10" s="11">
        <f>[1]梧塘!J610</f>
        <v>57245</v>
      </c>
      <c r="D10" s="11">
        <f>[1]梧塘!K611</f>
        <v>580</v>
      </c>
      <c r="E10" s="11">
        <f>[1]梧塘!K610</f>
        <v>63820</v>
      </c>
      <c r="F10" s="11">
        <f t="shared" si="0"/>
        <v>121065</v>
      </c>
      <c r="H10" s="2" t="e">
        <f>SUMIF(#REF!,#REF!,#REF!)</f>
        <v>#REF!</v>
      </c>
    </row>
    <row r="11" s="2" customFormat="1" ht="26.1" customHeight="1" spans="1:6">
      <c r="A11" s="11" t="s">
        <v>15</v>
      </c>
      <c r="B11" s="11">
        <f>[1]萩芦!J438</f>
        <v>405</v>
      </c>
      <c r="C11" s="11">
        <f>[1]萩芦!J437</f>
        <v>43870</v>
      </c>
      <c r="D11" s="11">
        <f>[1]萩芦!K438</f>
        <v>400</v>
      </c>
      <c r="E11" s="11">
        <f>[1]萩芦!K437</f>
        <v>44582</v>
      </c>
      <c r="F11" s="11">
        <f t="shared" si="0"/>
        <v>88452</v>
      </c>
    </row>
    <row r="12" s="2" customFormat="1" ht="26.1" customHeight="1" spans="1:8">
      <c r="A12" s="11" t="s">
        <v>16</v>
      </c>
      <c r="B12" s="11">
        <f>[1]白沙!J391</f>
        <v>365</v>
      </c>
      <c r="C12" s="11">
        <f>[1]白沙!J390</f>
        <v>39269</v>
      </c>
      <c r="D12" s="11">
        <f>[1]白沙!K391</f>
        <v>360</v>
      </c>
      <c r="E12" s="11">
        <f>[1]白沙!K390</f>
        <v>40474</v>
      </c>
      <c r="F12" s="11">
        <f t="shared" si="0"/>
        <v>79743</v>
      </c>
      <c r="H12" s="2" t="e">
        <f>SUMIF(#REF!,#REF!,#REF!)</f>
        <v>#REF!</v>
      </c>
    </row>
    <row r="13" s="2" customFormat="1" ht="26.1" customHeight="1" spans="1:8">
      <c r="A13" s="11" t="s">
        <v>17</v>
      </c>
      <c r="B13" s="11">
        <f>[1]新县!J421</f>
        <v>389</v>
      </c>
      <c r="C13" s="11">
        <f>[1]新县!J420</f>
        <v>41623</v>
      </c>
      <c r="D13" s="11">
        <f>[1]新县!K421</f>
        <v>383</v>
      </c>
      <c r="E13" s="11">
        <f>[1]新县!K420</f>
        <v>42248</v>
      </c>
      <c r="F13" s="11">
        <f t="shared" si="0"/>
        <v>83871</v>
      </c>
      <c r="H13" s="2" t="e">
        <f>SUMIF(#REF!,#REF!,#REF!)</f>
        <v>#REF!</v>
      </c>
    </row>
    <row r="14" s="2" customFormat="1" ht="26.1" customHeight="1" spans="1:8">
      <c r="A14" s="11" t="s">
        <v>18</v>
      </c>
      <c r="B14" s="11">
        <f>[1]庄边!J490</f>
        <v>467</v>
      </c>
      <c r="C14" s="11">
        <f>[1]庄边!J489</f>
        <v>50183</v>
      </c>
      <c r="D14" s="11">
        <f>[1]庄边!K490</f>
        <v>452</v>
      </c>
      <c r="E14" s="11">
        <f>[1]庄边!K489</f>
        <v>50291</v>
      </c>
      <c r="F14" s="11">
        <f t="shared" si="0"/>
        <v>100474</v>
      </c>
      <c r="H14" s="2" t="e">
        <f>SUMIF(#REF!,#REF!,#REF!)</f>
        <v>#REF!</v>
      </c>
    </row>
    <row r="15" s="2" customFormat="1" ht="26.1" customHeight="1" spans="1:8">
      <c r="A15" s="11" t="s">
        <v>19</v>
      </c>
      <c r="B15" s="11">
        <f>[1]大洋!J250</f>
        <v>236</v>
      </c>
      <c r="C15" s="11">
        <f>[1]大洋!J249</f>
        <v>25680</v>
      </c>
      <c r="D15" s="11">
        <f>[1]大洋!K250</f>
        <v>224</v>
      </c>
      <c r="E15" s="11">
        <f>[1]大洋!K249</f>
        <v>24916</v>
      </c>
      <c r="F15" s="11">
        <f t="shared" si="0"/>
        <v>50596</v>
      </c>
      <c r="H15" s="2" t="e">
        <f>SUMIF(#REF!,#REF!,#REF!)</f>
        <v>#REF!</v>
      </c>
    </row>
    <row r="16" s="2" customFormat="1" ht="26" customHeight="1" spans="1:8">
      <c r="A16" s="11" t="s">
        <v>20</v>
      </c>
      <c r="B16" s="11">
        <f>[1]赤港!J31</f>
        <v>12</v>
      </c>
      <c r="C16" s="11">
        <f>[1]赤港!J30</f>
        <v>1284</v>
      </c>
      <c r="D16" s="11">
        <f>[1]赤港!K31</f>
        <v>25</v>
      </c>
      <c r="E16" s="11">
        <f>[1]赤港!K30</f>
        <v>2521</v>
      </c>
      <c r="F16" s="11">
        <f t="shared" si="0"/>
        <v>3805</v>
      </c>
      <c r="H16" s="2" t="e">
        <f>SUMIF(#REF!,#REF!,#REF!)</f>
        <v>#REF!</v>
      </c>
    </row>
    <row r="17" s="2" customFormat="1" ht="26.1" customHeight="1" spans="1:8">
      <c r="A17" s="11" t="s">
        <v>21</v>
      </c>
      <c r="B17" s="11">
        <f>[1]商城!J12</f>
        <v>7</v>
      </c>
      <c r="C17" s="11">
        <f>[1]商城!J11</f>
        <v>749</v>
      </c>
      <c r="D17" s="11">
        <f>[1]商城!K12</f>
        <v>7</v>
      </c>
      <c r="E17" s="11">
        <f>[1]商城!K11</f>
        <v>791</v>
      </c>
      <c r="F17" s="11">
        <f t="shared" si="0"/>
        <v>1540</v>
      </c>
      <c r="H17" s="2" t="e">
        <f>SUMIF(#REF!,#REF!,#REF!)</f>
        <v>#REF!</v>
      </c>
    </row>
    <row r="18" s="2" customFormat="1" ht="26.1" customHeight="1" spans="1:8">
      <c r="A18" s="11" t="s">
        <v>22</v>
      </c>
      <c r="B18" s="11">
        <f>SUM(B4:B17)</f>
        <v>5932</v>
      </c>
      <c r="C18" s="11">
        <f>SUM(C4:C17)</f>
        <v>637078</v>
      </c>
      <c r="D18" s="11">
        <f>SUM(D4:D17)</f>
        <v>6052</v>
      </c>
      <c r="E18" s="11">
        <f>SUM(E4:E17)</f>
        <v>670278</v>
      </c>
      <c r="F18" s="11">
        <f t="shared" si="0"/>
        <v>1307356</v>
      </c>
      <c r="H18" s="2" t="e">
        <f>SUM(H17:H17)</f>
        <v>#REF!</v>
      </c>
    </row>
  </sheetData>
  <mergeCells count="5">
    <mergeCell ref="A1:F1"/>
    <mergeCell ref="B2:C2"/>
    <mergeCell ref="D2:E2"/>
    <mergeCell ref="A2:A3"/>
    <mergeCell ref="F2:F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2023-06-05T00:27:00Z</dcterms:created>
  <dcterms:modified xsi:type="dcterms:W3CDTF">2023-06-05T00:56:03Z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C937D9E0B9824034B41D308A94CE5B96_13</vt:lpwstr>
  </property>
  <property fmtid="{D5CDD505-2E9C-101B-9397-08002B2CF9AE}" pid="3" name="KSOProductBuildVer">
    <vt:lpwstr>2052-11.1.0.14309</vt:lpwstr>
  </property>
</Properties>
</file>